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105" windowWidth="15120" windowHeight="8010"/>
  </bookViews>
  <sheets>
    <sheet name="žádost o přesun" sheetId="3" r:id="rId1"/>
  </sheets>
  <definedNames>
    <definedName name="_xlnm.Print_Area" localSheetId="0">'žádost o přesun'!$A$1:$Q$75</definedName>
  </definedNames>
  <calcPr calcId="125725"/>
</workbook>
</file>

<file path=xl/calcChain.xml><?xml version="1.0" encoding="utf-8"?>
<calcChain xmlns="http://schemas.openxmlformats.org/spreadsheetml/2006/main">
  <c r="K34" i="3"/>
  <c r="K35"/>
  <c r="N35" s="1"/>
  <c r="K36"/>
  <c r="N36" s="1"/>
  <c r="K37"/>
  <c r="N37" s="1"/>
  <c r="K38"/>
  <c r="N38" s="1"/>
  <c r="K39"/>
  <c r="N39" s="1"/>
  <c r="K40"/>
  <c r="N40" s="1"/>
  <c r="K41"/>
  <c r="N41" s="1"/>
  <c r="K42"/>
  <c r="K43"/>
  <c r="N43" s="1"/>
  <c r="K44"/>
  <c r="N44" s="1"/>
  <c r="K45"/>
  <c r="N45" s="1"/>
  <c r="K46"/>
  <c r="N46" s="1"/>
  <c r="K47"/>
  <c r="N47" s="1"/>
  <c r="K48"/>
  <c r="N48" s="1"/>
  <c r="K49"/>
  <c r="N49" s="1"/>
  <c r="O20"/>
  <c r="Q32"/>
  <c r="Q36"/>
  <c r="R36" s="1"/>
  <c r="Q37"/>
  <c r="R37" s="1"/>
  <c r="Q38"/>
  <c r="R38" s="1"/>
  <c r="Q39"/>
  <c r="R39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49"/>
  <c r="R49" s="1"/>
  <c r="Q35"/>
  <c r="R35" s="1"/>
  <c r="O34"/>
  <c r="O35"/>
  <c r="O36"/>
  <c r="O37"/>
  <c r="O38"/>
  <c r="O39"/>
  <c r="O40"/>
  <c r="O41"/>
  <c r="O42"/>
  <c r="O43"/>
  <c r="O44"/>
  <c r="O45"/>
  <c r="O46"/>
  <c r="O47"/>
  <c r="O48"/>
  <c r="N34"/>
  <c r="N42"/>
  <c r="I34"/>
  <c r="I38"/>
  <c r="I42"/>
  <c r="I46"/>
  <c r="G29"/>
  <c r="G30"/>
  <c r="G31"/>
  <c r="I31" s="1"/>
  <c r="G32"/>
  <c r="G33"/>
  <c r="I33" s="1"/>
  <c r="G34"/>
  <c r="G35"/>
  <c r="I35" s="1"/>
  <c r="G36"/>
  <c r="I36" s="1"/>
  <c r="G37"/>
  <c r="I37" s="1"/>
  <c r="G38"/>
  <c r="G39"/>
  <c r="I39" s="1"/>
  <c r="G40"/>
  <c r="I40" s="1"/>
  <c r="G41"/>
  <c r="I41" s="1"/>
  <c r="G42"/>
  <c r="G43"/>
  <c r="I43" s="1"/>
  <c r="G44"/>
  <c r="I44" s="1"/>
  <c r="G45"/>
  <c r="I45" s="1"/>
  <c r="G46"/>
  <c r="G47"/>
  <c r="I47" s="1"/>
  <c r="G48"/>
  <c r="I48" s="1"/>
  <c r="G49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R32"/>
  <c r="Q33"/>
  <c r="R33" s="1"/>
  <c r="Q34"/>
  <c r="R34" s="1"/>
  <c r="Q50"/>
  <c r="R50" s="1"/>
  <c r="Q20"/>
  <c r="R20" s="1"/>
  <c r="G21"/>
  <c r="I21" s="1"/>
  <c r="K21"/>
  <c r="N21" s="1"/>
  <c r="K22"/>
  <c r="K23"/>
  <c r="N23" s="1"/>
  <c r="K24"/>
  <c r="N24" s="1"/>
  <c r="K25"/>
  <c r="K26"/>
  <c r="N26" s="1"/>
  <c r="K27"/>
  <c r="N27" s="1"/>
  <c r="K28"/>
  <c r="N28" s="1"/>
  <c r="K29"/>
  <c r="K30"/>
  <c r="N30" s="1"/>
  <c r="K31"/>
  <c r="N31" s="1"/>
  <c r="K32"/>
  <c r="N32" s="1"/>
  <c r="K33"/>
  <c r="K50"/>
  <c r="N50" s="1"/>
  <c r="K20"/>
  <c r="N20" s="1"/>
  <c r="G20"/>
  <c r="I20" s="1"/>
  <c r="G22"/>
  <c r="I22" s="1"/>
  <c r="G23"/>
  <c r="G24"/>
  <c r="I24" s="1"/>
  <c r="G25"/>
  <c r="I25" s="1"/>
  <c r="G26"/>
  <c r="I26" s="1"/>
  <c r="G27"/>
  <c r="G28"/>
  <c r="I28" s="1"/>
  <c r="I30"/>
  <c r="I32"/>
  <c r="G50"/>
  <c r="O21"/>
  <c r="O50"/>
  <c r="O22"/>
  <c r="O23"/>
  <c r="O24"/>
  <c r="O25"/>
  <c r="O26"/>
  <c r="O27"/>
  <c r="O28"/>
  <c r="O29"/>
  <c r="O30"/>
  <c r="O31"/>
  <c r="O32"/>
  <c r="O33"/>
  <c r="O49"/>
  <c r="P51"/>
  <c r="R10"/>
  <c r="R9"/>
  <c r="J51"/>
  <c r="L53" s="1"/>
  <c r="N22"/>
  <c r="N25"/>
  <c r="N29"/>
  <c r="N33"/>
  <c r="I27"/>
  <c r="M51"/>
  <c r="I23"/>
  <c r="I29"/>
  <c r="I49"/>
  <c r="P53" l="1"/>
  <c r="P54"/>
  <c r="G54"/>
  <c r="G53"/>
  <c r="Q51"/>
  <c r="I50"/>
  <c r="H51"/>
  <c r="C53" s="1"/>
</calcChain>
</file>

<file path=xl/sharedStrings.xml><?xml version="1.0" encoding="utf-8"?>
<sst xmlns="http://schemas.openxmlformats.org/spreadsheetml/2006/main" count="85" uniqueCount="56">
  <si>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</si>
  <si>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</si>
  <si>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</si>
  <si>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</si>
  <si>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</si>
  <si>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</si>
  <si>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</si>
  <si>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</si>
  <si>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Pacientské stolky</t>
  </si>
  <si>
    <t>noční stolek</t>
  </si>
  <si>
    <t>Výše přidělené dotace: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</si>
  <si>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</si>
  <si>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</si>
  <si>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</si>
  <si>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</si>
  <si>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</si>
  <si>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</si>
  <si>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</si>
  <si>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</si>
  <si>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</si>
  <si>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00464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</si>
  <si>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</si>
  <si>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</si>
  <si>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</si>
  <si>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Skuteně pořízené vs. skutečné náklady</t>
  </si>
  <si>
    <t>-</t>
  </si>
  <si>
    <t>Kč/ks</t>
  </si>
  <si>
    <t>(Podpis a razítko statutárního zástupce)</t>
  </si>
  <si>
    <t>Přílohy:</t>
  </si>
  <si>
    <t>Změny v rozpočtu</t>
  </si>
  <si>
    <t>rozdíl</t>
  </si>
  <si>
    <t>přesun</t>
  </si>
  <si>
    <t>z toho dotace</t>
  </si>
  <si>
    <t>INV/NEIV</t>
  </si>
  <si>
    <t>Pořízení set (lůžko, matrace, stolek, přístrojové vybavení)</t>
  </si>
  <si>
    <t>z toho INV</t>
  </si>
  <si>
    <t>z toho NEIV</t>
  </si>
  <si>
    <t>Konečný stav (dotace)</t>
  </si>
  <si>
    <t>mechanicky polohovatelná</t>
  </si>
  <si>
    <t>noční stolek s jídelní deskou</t>
  </si>
  <si>
    <t xml:space="preserve">Matrace </t>
  </si>
  <si>
    <t xml:space="preserve">zdravotní matrace standardní </t>
  </si>
  <si>
    <t>zdravotní matrace antidekubitní pasivní</t>
  </si>
  <si>
    <t>jídelní stolek samostat. stojící</t>
  </si>
  <si>
    <r>
      <t xml:space="preserve">Zdravotnické prostředky přístrojového a diagnostického charakteru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</si>
  <si>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 xml:space="preserve">1) ZMĚNY V RÁMCI PLÁNOVANÉHO ROZPOČTU INV. vs. NEI </t>
  </si>
  <si>
    <t>Požadavek:</t>
  </si>
  <si>
    <t xml:space="preserve">Po změně: </t>
  </si>
  <si>
    <t>elektricky polohovatelná</t>
  </si>
  <si>
    <t>V                                                          dne</t>
  </si>
  <si>
    <t>ŽÁDOST O ZMĚNU V PLÁNOVANÉM ROZPOČTU INV vs. NEIV</t>
  </si>
  <si>
    <t xml:space="preserve">2) Zdůvodnění požadavku: </t>
  </si>
  <si>
    <t xml:space="preserve">Následná a dlouhodobá lůžková péče 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</si>
  <si>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následné a dlouhodobé  lůžkové péče na území Ústeckého kraje - 2016"</t>
    </r>
  </si>
  <si>
    <r>
      <t xml:space="preserve">Přístrojové vybavení lůžek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</si>
  <si>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Další vhodné vybavení potřebné pro poskytování zdravotních služeb na lůžkách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</si>
</sst>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" fontId="2" fillId="0" borderId="14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23" xfId="0" applyNumberFormat="1" applyBorder="1" applyProtection="1"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4" fontId="19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4" fillId="0" borderId="26" xfId="0" applyFont="1" applyBorder="1" applyProtection="1">
      <protection locked="0"/>
    </xf>
    <xf numFmtId="4" fontId="4" fillId="0" borderId="26" xfId="0" applyNumberFormat="1" applyFont="1" applyBorder="1" applyAlignment="1" applyProtection="1">
      <protection locked="0"/>
    </xf>
    <xf numFmtId="4" fontId="4" fillId="0" borderId="31" xfId="0" applyNumberFormat="1" applyFont="1" applyBorder="1" applyAlignment="1" applyProtection="1">
      <protection locked="0"/>
    </xf>
    <xf numFmtId="4" fontId="4" fillId="0" borderId="31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 wrapText="1"/>
      <protection hidden="1"/>
    </xf>
    <xf numFmtId="4" fontId="2" fillId="0" borderId="34" xfId="0" applyNumberFormat="1" applyFont="1" applyBorder="1" applyAlignment="1" applyProtection="1">
      <alignment wrapText="1"/>
      <protection hidden="1"/>
    </xf>
    <xf numFmtId="0" fontId="0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/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35" xfId="0" applyNumberFormat="1" applyFont="1" applyBorder="1" applyProtection="1">
      <protection locked="0"/>
    </xf>
    <xf numFmtId="4" fontId="2" fillId="0" borderId="36" xfId="0" applyNumberFormat="1" applyFont="1" applyBorder="1" applyProtection="1"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20" xfId="0" applyNumberFormat="1" applyFont="1" applyBorder="1" applyAlignment="1" applyProtection="1">
      <protection hidden="1"/>
    </xf>
    <xf numFmtId="4" fontId="2" fillId="0" borderId="44" xfId="0" applyNumberFormat="1" applyFont="1" applyBorder="1" applyProtection="1">
      <protection locked="0"/>
    </xf>
    <xf numFmtId="4" fontId="2" fillId="0" borderId="46" xfId="0" applyNumberFormat="1" applyFont="1" applyBorder="1" applyProtection="1">
      <protection locked="0"/>
    </xf>
    <xf numFmtId="4" fontId="2" fillId="0" borderId="37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35" xfId="0" applyNumberFormat="1" applyFont="1" applyBorder="1" applyProtection="1">
      <protection hidden="1"/>
    </xf>
    <xf numFmtId="4" fontId="2" fillId="0" borderId="36" xfId="0" applyNumberFormat="1" applyFont="1" applyBorder="1" applyProtection="1">
      <protection hidden="1"/>
    </xf>
    <xf numFmtId="4" fontId="2" fillId="0" borderId="37" xfId="0" applyNumberFormat="1" applyFont="1" applyBorder="1" applyProtection="1">
      <protection hidden="1"/>
    </xf>
    <xf numFmtId="4" fontId="2" fillId="0" borderId="11" xfId="0" applyNumberFormat="1" applyFont="1" applyBorder="1" applyProtection="1">
      <protection hidden="1"/>
    </xf>
    <xf numFmtId="4" fontId="17" fillId="0" borderId="38" xfId="0" applyNumberFormat="1" applyFont="1" applyBorder="1" applyProtection="1">
      <protection hidden="1"/>
    </xf>
    <xf numFmtId="4" fontId="17" fillId="0" borderId="40" xfId="0" applyNumberFormat="1" applyFont="1" applyBorder="1" applyProtection="1">
      <protection hidden="1"/>
    </xf>
    <xf numFmtId="4" fontId="17" fillId="0" borderId="39" xfId="0" applyNumberFormat="1" applyFont="1" applyBorder="1" applyProtection="1">
      <protection hidden="1"/>
    </xf>
    <xf numFmtId="4" fontId="17" fillId="0" borderId="42" xfId="0" applyNumberFormat="1" applyFont="1" applyBorder="1" applyProtection="1">
      <protection hidden="1"/>
    </xf>
    <xf numFmtId="4" fontId="17" fillId="0" borderId="38" xfId="0" applyNumberFormat="1" applyFont="1" applyBorder="1" applyAlignment="1" applyProtection="1">
      <protection hidden="1"/>
    </xf>
    <xf numFmtId="4" fontId="17" fillId="0" borderId="40" xfId="0" applyNumberFormat="1" applyFont="1" applyBorder="1" applyAlignment="1" applyProtection="1">
      <protection hidden="1"/>
    </xf>
    <xf numFmtId="4" fontId="17" fillId="0" borderId="39" xfId="0" applyNumberFormat="1" applyFont="1" applyBorder="1" applyAlignment="1" applyProtection="1">
      <protection hidden="1"/>
    </xf>
    <xf numFmtId="4" fontId="17" fillId="0" borderId="42" xfId="0" applyNumberFormat="1" applyFont="1" applyBorder="1" applyAlignment="1" applyProtection="1">
      <protection hidden="1"/>
    </xf>
    <xf numFmtId="4" fontId="2" fillId="0" borderId="13" xfId="0" applyNumberFormat="1" applyFont="1" applyBorder="1" applyProtection="1">
      <protection hidden="1"/>
    </xf>
    <xf numFmtId="4" fontId="2" fillId="0" borderId="30" xfId="0" applyNumberFormat="1" applyFont="1" applyBorder="1" applyProtection="1">
      <protection hidden="1"/>
    </xf>
    <xf numFmtId="4" fontId="2" fillId="0" borderId="50" xfId="0" applyNumberFormat="1" applyFont="1" applyBorder="1" applyProtection="1">
      <protection hidden="1"/>
    </xf>
    <xf numFmtId="4" fontId="2" fillId="0" borderId="38" xfId="0" applyNumberFormat="1" applyFont="1" applyBorder="1" applyProtection="1">
      <protection locked="0"/>
    </xf>
    <xf numFmtId="4" fontId="2" fillId="0" borderId="39" xfId="0" applyNumberFormat="1" applyFont="1" applyBorder="1" applyProtection="1">
      <protection locked="0"/>
    </xf>
    <xf numFmtId="4" fontId="2" fillId="0" borderId="40" xfId="0" applyNumberFormat="1" applyFont="1" applyBorder="1" applyProtection="1">
      <protection locked="0"/>
    </xf>
    <xf numFmtId="4" fontId="2" fillId="0" borderId="48" xfId="0" applyNumberFormat="1" applyFont="1" applyBorder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45" xfId="0" applyNumberFormat="1" applyFont="1" applyFill="1" applyBorder="1" applyProtection="1">
      <protection hidden="1"/>
    </xf>
    <xf numFmtId="4" fontId="2" fillId="2" borderId="49" xfId="0" applyNumberFormat="1" applyFont="1" applyFill="1" applyBorder="1" applyProtection="1">
      <protection hidden="1"/>
    </xf>
    <xf numFmtId="4" fontId="2" fillId="2" borderId="42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1" xfId="0" applyNumberFormat="1" applyFont="1" applyFill="1" applyBorder="1" applyProtection="1">
      <protection hidden="1"/>
    </xf>
    <xf numFmtId="0" fontId="2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1" fillId="2" borderId="0" xfId="0" applyFont="1" applyFill="1"/>
    <xf numFmtId="0" fontId="0" fillId="0" borderId="0" xfId="0" applyFill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53" xfId="0" applyNumberFormat="1" applyFont="1" applyBorder="1" applyAlignment="1" applyProtection="1">
      <protection locked="0"/>
    </xf>
    <xf numFmtId="4" fontId="2" fillId="0" borderId="23" xfId="0" applyNumberFormat="1" applyFont="1" applyBorder="1" applyProtection="1">
      <protection locked="0"/>
    </xf>
    <xf numFmtId="0" fontId="2" fillId="0" borderId="55" xfId="0" applyFont="1" applyBorder="1" applyAlignment="1" applyProtection="1">
      <alignment horizontal="center"/>
      <protection locked="0"/>
    </xf>
    <xf numFmtId="4" fontId="2" fillId="0" borderId="52" xfId="0" applyNumberFormat="1" applyFont="1" applyBorder="1" applyAlignment="1" applyProtection="1">
      <protection hidden="1"/>
    </xf>
    <xf numFmtId="4" fontId="2" fillId="0" borderId="56" xfId="0" applyNumberFormat="1" applyFont="1" applyBorder="1" applyAlignment="1" applyProtection="1">
      <protection locked="0"/>
    </xf>
    <xf numFmtId="4" fontId="17" fillId="0" borderId="49" xfId="0" applyNumberFormat="1" applyFont="1" applyBorder="1" applyAlignment="1" applyProtection="1">
      <protection hidden="1"/>
    </xf>
    <xf numFmtId="4" fontId="2" fillId="0" borderId="52" xfId="0" applyNumberFormat="1" applyFont="1" applyBorder="1" applyAlignment="1" applyProtection="1">
      <protection locked="0"/>
    </xf>
    <xf numFmtId="4" fontId="2" fillId="0" borderId="57" xfId="0" applyNumberFormat="1" applyFont="1" applyBorder="1" applyProtection="1">
      <protection locked="0"/>
    </xf>
    <xf numFmtId="4" fontId="17" fillId="0" borderId="49" xfId="0" applyNumberFormat="1" applyFont="1" applyBorder="1" applyProtection="1">
      <protection hidden="1"/>
    </xf>
    <xf numFmtId="4" fontId="2" fillId="0" borderId="32" xfId="0" applyNumberFormat="1" applyFont="1" applyBorder="1" applyProtection="1">
      <protection hidden="1"/>
    </xf>
    <xf numFmtId="4" fontId="2" fillId="0" borderId="4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4" fontId="2" fillId="0" borderId="59" xfId="0" applyNumberFormat="1" applyFont="1" applyBorder="1" applyAlignment="1" applyProtection="1">
      <protection hidden="1"/>
    </xf>
    <xf numFmtId="4" fontId="2" fillId="0" borderId="60" xfId="0" applyNumberFormat="1" applyFont="1" applyBorder="1" applyAlignment="1" applyProtection="1">
      <protection locked="0"/>
    </xf>
    <xf numFmtId="4" fontId="2" fillId="0" borderId="18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17" fillId="0" borderId="45" xfId="0" applyNumberFormat="1" applyFont="1" applyBorder="1" applyAlignment="1" applyProtection="1">
      <protection hidden="1"/>
    </xf>
    <xf numFmtId="0" fontId="2" fillId="0" borderId="61" xfId="0" applyFont="1" applyBorder="1" applyAlignment="1" applyProtection="1">
      <alignment horizontal="center"/>
      <protection locked="0"/>
    </xf>
    <xf numFmtId="4" fontId="2" fillId="0" borderId="59" xfId="0" applyNumberFormat="1" applyFont="1" applyBorder="1" applyAlignment="1" applyProtection="1">
      <protection locked="0"/>
    </xf>
    <xf numFmtId="4" fontId="2" fillId="0" borderId="45" xfId="0" applyNumberFormat="1" applyFont="1" applyBorder="1" applyProtection="1">
      <protection locked="0"/>
    </xf>
    <xf numFmtId="0" fontId="2" fillId="0" borderId="62" xfId="0" applyFont="1" applyBorder="1" applyAlignment="1" applyProtection="1">
      <alignment horizontal="center"/>
      <protection locked="0"/>
    </xf>
    <xf numFmtId="4" fontId="2" fillId="0" borderId="63" xfId="0" applyNumberFormat="1" applyFont="1" applyBorder="1" applyAlignment="1" applyProtection="1">
      <protection locked="0"/>
    </xf>
    <xf numFmtId="4" fontId="2" fillId="0" borderId="54" xfId="0" applyNumberFormat="1" applyFont="1" applyBorder="1" applyProtection="1">
      <protection locked="0"/>
    </xf>
    <xf numFmtId="4" fontId="2" fillId="0" borderId="60" xfId="0" applyNumberFormat="1" applyFont="1" applyBorder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/>
    <xf numFmtId="0" fontId="2" fillId="0" borderId="3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Alignment="1"/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3" fillId="0" borderId="51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 wrapText="1"/>
      <protection locked="0"/>
    </xf>
    <xf numFmtId="0" fontId="1" fillId="2" borderId="37" xfId="0" applyFont="1" applyFill="1" applyBorder="1" applyAlignment="1" applyProtection="1">
      <alignment horizontal="center" wrapText="1"/>
      <protection locked="0"/>
    </xf>
    <xf numFmtId="0" fontId="1" fillId="2" borderId="46" xfId="0" applyFont="1" applyFill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 applyProtection="1">
      <alignment horizontal="left" wrapText="1"/>
      <protection locked="0"/>
    </xf>
    <xf numFmtId="2" fontId="1" fillId="0" borderId="19" xfId="0" applyNumberFormat="1" applyFont="1" applyBorder="1" applyAlignment="1" applyProtection="1">
      <alignment horizontal="left" wrapText="1"/>
      <protection locked="0"/>
    </xf>
    <xf numFmtId="2" fontId="1" fillId="0" borderId="20" xfId="0" applyNumberFormat="1" applyFont="1" applyBorder="1" applyAlignment="1" applyProtection="1">
      <alignment horizontal="left" wrapText="1"/>
      <protection locked="0"/>
    </xf>
    <xf numFmtId="2" fontId="1" fillId="0" borderId="21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4" fontId="4" fillId="0" borderId="26" xfId="0" applyNumberFormat="1" applyFont="1" applyBorder="1" applyAlignment="1" applyProtection="1">
      <alignment horizontal="right"/>
      <protection locked="0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25" xfId="0" applyFont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2" fontId="1" fillId="0" borderId="9" xfId="0" applyNumberFormat="1" applyFont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left" wrapText="1"/>
      <protection locked="0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2" fontId="1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2" fontId="1" fillId="0" borderId="3" xfId="0" applyNumberFormat="1" applyFont="1" applyBorder="1" applyAlignment="1" applyProtection="1">
      <alignment horizontal="left" vertical="top" wrapText="1"/>
      <protection locked="0"/>
    </xf>
    <xf numFmtId="2" fontId="1" fillId="0" borderId="5" xfId="0" applyNumberFormat="1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 applyProtection="1">
      <alignment horizontal="left" vertical="top" wrapText="1"/>
      <protection locked="0"/>
    </xf>
    <xf numFmtId="2" fontId="1" fillId="0" borderId="25" xfId="0" applyNumberFormat="1" applyFont="1" applyBorder="1" applyAlignment="1" applyProtection="1">
      <alignment horizontal="left" vertical="top" wrapText="1"/>
      <protection locked="0"/>
    </xf>
    <xf numFmtId="2" fontId="1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view="pageBreakPreview" zoomScaleNormal="100" zoomScaleSheetLayoutView="100" workbookViewId="0">
      <selection activeCell="I56" sqref="I56"/>
    </sheetView>
  </sheetViews>
  <sheetFormatPr defaultRowHeight="15" outlineLevelRow="1"/>
  <cols>
    <col min="3" max="3" width="7.5703125" customWidth="1"/>
    <col min="5" max="5" width="15.28515625" customWidth="1"/>
    <col min="6" max="6" width="11.140625" customWidth="1"/>
    <col min="7" max="8" width="10.7109375" customWidth="1"/>
    <col min="9" max="9" width="4.710937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" bestFit="1" customWidth="1"/>
    <col min="17" max="17" width="10" bestFit="1" customWidth="1"/>
    <col min="19" max="19" width="10" bestFit="1" customWidth="1"/>
    <col min="21" max="21" width="11.85546875" bestFit="1" customWidth="1"/>
  </cols>
  <sheetData>
    <row r="1" spans="1:19" ht="26.25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41"/>
      <c r="Q1" s="41"/>
    </row>
    <row r="2" spans="1:19" ht="35.25" customHeight="1">
      <c r="A2" s="140" t="s">
        <v>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41"/>
      <c r="R2" s="2" t="s">
        <v>21</v>
      </c>
      <c r="S2" s="3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9" ht="15.75">
      <c r="A4" s="188" t="s">
        <v>0</v>
      </c>
      <c r="B4" s="188"/>
      <c r="C4" s="13"/>
      <c r="D4" s="13"/>
      <c r="E4" s="1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ht="15.75">
      <c r="A5" s="188" t="s">
        <v>1</v>
      </c>
      <c r="B5" s="188"/>
      <c r="C5" s="13"/>
      <c r="D5" s="13"/>
      <c r="E5" s="1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9" ht="15.75">
      <c r="A6" s="188" t="s">
        <v>2</v>
      </c>
      <c r="B6" s="188"/>
      <c r="C6" s="13"/>
      <c r="D6" s="13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9" ht="15.75">
      <c r="A7" s="42" t="s">
        <v>17</v>
      </c>
      <c r="B7" s="42"/>
      <c r="C7" s="13"/>
      <c r="D7" s="13"/>
      <c r="E7" s="1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9" ht="15.75">
      <c r="A8" s="188" t="s">
        <v>3</v>
      </c>
      <c r="B8" s="188"/>
      <c r="C8" s="13"/>
      <c r="D8" s="13"/>
      <c r="E8" s="19" t="s">
        <v>20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S8" s="4"/>
    </row>
    <row r="9" spans="1:19" ht="15.75">
      <c r="A9" s="43" t="s">
        <v>10</v>
      </c>
      <c r="B9" s="44"/>
      <c r="C9" s="13"/>
      <c r="D9" s="13"/>
      <c r="E9" s="20">
        <v>0</v>
      </c>
      <c r="F9" s="13"/>
      <c r="G9" s="14" t="s">
        <v>11</v>
      </c>
      <c r="H9" s="15">
        <v>0</v>
      </c>
      <c r="I9" s="15"/>
      <c r="J9" s="13"/>
      <c r="K9" s="13"/>
      <c r="L9" s="14" t="s">
        <v>12</v>
      </c>
      <c r="M9" s="15">
        <v>0</v>
      </c>
      <c r="N9" s="15"/>
      <c r="O9" s="13"/>
      <c r="P9" s="13"/>
      <c r="Q9" s="13"/>
      <c r="R9" s="1" t="str">
        <f>IF(H9+M9=E9,"ok","chybně")</f>
        <v>ok</v>
      </c>
      <c r="S9" s="17"/>
    </row>
    <row r="10" spans="1:19" ht="15.75">
      <c r="A10" s="43" t="s">
        <v>18</v>
      </c>
      <c r="B10" s="44"/>
      <c r="C10" s="13"/>
      <c r="D10" s="39"/>
      <c r="E10" s="31">
        <v>0</v>
      </c>
      <c r="F10" s="13"/>
      <c r="G10" s="14" t="s">
        <v>11</v>
      </c>
      <c r="H10" s="15">
        <v>0</v>
      </c>
      <c r="I10" s="15"/>
      <c r="J10" s="13"/>
      <c r="K10" s="13"/>
      <c r="L10" s="14" t="s">
        <v>12</v>
      </c>
      <c r="M10" s="15">
        <v>0</v>
      </c>
      <c r="N10" s="15"/>
      <c r="O10" s="13"/>
      <c r="P10" s="13"/>
      <c r="Q10" s="13"/>
      <c r="R10" s="1" t="str">
        <f>IF(H10+M10=E10,"ok","chybně")</f>
        <v>ok</v>
      </c>
      <c r="S10" s="17"/>
    </row>
    <row r="11" spans="1:19">
      <c r="A11" s="13"/>
      <c r="B11" s="13"/>
      <c r="C11" s="13"/>
      <c r="D11" s="13"/>
      <c r="E11" s="4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7"/>
    </row>
    <row r="12" spans="1:19">
      <c r="A12" s="106" t="s">
        <v>45</v>
      </c>
      <c r="B12" s="107"/>
      <c r="C12" s="107"/>
      <c r="D12" s="107"/>
      <c r="E12" s="107"/>
      <c r="F12" s="107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7"/>
    </row>
    <row r="13" spans="1:19">
      <c r="A13" s="2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17"/>
    </row>
    <row r="14" spans="1:19" ht="20.25" customHeight="1">
      <c r="A14" s="16" t="s">
        <v>52</v>
      </c>
      <c r="B14" s="16"/>
      <c r="C14" s="16"/>
      <c r="D14" s="110"/>
      <c r="E14" s="16"/>
      <c r="F14" s="13"/>
      <c r="G14" s="13"/>
      <c r="H14" s="13"/>
      <c r="I14" s="13"/>
      <c r="J14" s="13"/>
      <c r="K14" s="16"/>
      <c r="L14" s="13"/>
      <c r="M14" s="13"/>
      <c r="N14" s="13"/>
      <c r="O14" s="13"/>
      <c r="P14" s="13"/>
      <c r="Q14" s="13"/>
      <c r="S14" s="4"/>
    </row>
    <row r="15" spans="1:19">
      <c r="A15" s="16"/>
      <c r="B15" s="16"/>
      <c r="C15" s="16"/>
      <c r="D15" s="13"/>
      <c r="E15" s="1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4"/>
    </row>
    <row r="16" spans="1:19" ht="15.75" thickBot="1">
      <c r="A16" s="2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8" ht="15.75" thickBot="1">
      <c r="A17" s="174" t="s">
        <v>7</v>
      </c>
      <c r="B17" s="175"/>
      <c r="C17" s="175"/>
      <c r="D17" s="175"/>
      <c r="E17" s="175"/>
      <c r="F17" s="175"/>
      <c r="G17" s="175"/>
      <c r="H17" s="175"/>
      <c r="I17" s="176"/>
      <c r="J17" s="175" t="s">
        <v>24</v>
      </c>
      <c r="K17" s="175"/>
      <c r="L17" s="175"/>
      <c r="M17" s="175"/>
      <c r="N17" s="46"/>
      <c r="O17" s="174" t="s">
        <v>29</v>
      </c>
      <c r="P17" s="176"/>
      <c r="Q17" s="169" t="s">
        <v>37</v>
      </c>
    </row>
    <row r="18" spans="1:18">
      <c r="A18" s="189" t="s">
        <v>4</v>
      </c>
      <c r="B18" s="190"/>
      <c r="C18" s="190"/>
      <c r="D18" s="190"/>
      <c r="E18" s="190"/>
      <c r="F18" s="191" t="s">
        <v>5</v>
      </c>
      <c r="G18" s="192" t="s">
        <v>6</v>
      </c>
      <c r="H18" s="192"/>
      <c r="I18" s="177" t="s">
        <v>33</v>
      </c>
      <c r="J18" s="193" t="s">
        <v>13</v>
      </c>
      <c r="K18" s="194" t="s">
        <v>14</v>
      </c>
      <c r="L18" s="194"/>
      <c r="M18" s="194"/>
      <c r="N18" s="177" t="s">
        <v>33</v>
      </c>
      <c r="O18" s="195" t="s">
        <v>30</v>
      </c>
      <c r="P18" s="172" t="s">
        <v>31</v>
      </c>
      <c r="Q18" s="170"/>
    </row>
    <row r="19" spans="1:18" ht="15.75" thickBot="1">
      <c r="A19" s="189"/>
      <c r="B19" s="190"/>
      <c r="C19" s="190"/>
      <c r="D19" s="190"/>
      <c r="E19" s="190"/>
      <c r="F19" s="191"/>
      <c r="G19" s="67" t="s">
        <v>26</v>
      </c>
      <c r="H19" s="47" t="s">
        <v>16</v>
      </c>
      <c r="I19" s="178"/>
      <c r="J19" s="191"/>
      <c r="K19" s="67" t="s">
        <v>26</v>
      </c>
      <c r="L19" s="47" t="s">
        <v>16</v>
      </c>
      <c r="M19" s="48" t="s">
        <v>32</v>
      </c>
      <c r="N19" s="178"/>
      <c r="O19" s="196"/>
      <c r="P19" s="173"/>
      <c r="Q19" s="171"/>
    </row>
    <row r="20" spans="1:18">
      <c r="A20" s="182" t="s">
        <v>19</v>
      </c>
      <c r="B20" s="183"/>
      <c r="C20" s="184"/>
      <c r="D20" s="159" t="s">
        <v>38</v>
      </c>
      <c r="E20" s="160"/>
      <c r="F20" s="70"/>
      <c r="G20" s="73" t="str">
        <f>IF(F20=0,"",H20/F20)</f>
        <v/>
      </c>
      <c r="H20" s="32"/>
      <c r="I20" s="87" t="str">
        <f>IF(G20&gt;40000,"INV","NEIV")</f>
        <v>INV</v>
      </c>
      <c r="J20" s="35"/>
      <c r="K20" s="73" t="str">
        <f>IF(J20=0,"",L20/J20)</f>
        <v/>
      </c>
      <c r="L20" s="7"/>
      <c r="M20" s="27"/>
      <c r="N20" s="83" t="str">
        <f>IF(K20&gt;40000,"INV","NEIV")</f>
        <v>INV</v>
      </c>
      <c r="O20" s="79">
        <f>IF(M20&gt;0,H20-M20,0)</f>
        <v>0</v>
      </c>
      <c r="P20" s="71"/>
      <c r="Q20" s="98">
        <f>M20</f>
        <v>0</v>
      </c>
      <c r="R20" s="1" t="str">
        <f>IF(M20=Q20,"OK","chyba")</f>
        <v>OK</v>
      </c>
    </row>
    <row r="21" spans="1:18" ht="15.75" thickBot="1">
      <c r="A21" s="185"/>
      <c r="B21" s="186"/>
      <c r="C21" s="187"/>
      <c r="D21" s="163" t="s">
        <v>48</v>
      </c>
      <c r="E21" s="164"/>
      <c r="F21" s="68">
        <v>0</v>
      </c>
      <c r="G21" s="74" t="str">
        <f>IF(F21=0,"",H21/F21)</f>
        <v/>
      </c>
      <c r="H21" s="33">
        <v>0</v>
      </c>
      <c r="I21" s="88" t="str">
        <f>IF(G21&gt;40000,"INV","NEIV")</f>
        <v>INV</v>
      </c>
      <c r="J21" s="36">
        <v>0</v>
      </c>
      <c r="K21" s="74" t="str">
        <f t="shared" ref="K21:K50" si="0">IF(J21=0,"",L21/J21)</f>
        <v/>
      </c>
      <c r="L21" s="9">
        <v>0</v>
      </c>
      <c r="M21" s="28">
        <v>0</v>
      </c>
      <c r="N21" s="84" t="str">
        <f t="shared" ref="N21:N50" si="1">IF(K21&gt;40000,"INV","NEIV")</f>
        <v>INV</v>
      </c>
      <c r="O21" s="80">
        <f>IF(M21&gt;0,H21-M21,0)</f>
        <v>0</v>
      </c>
      <c r="P21" s="72"/>
      <c r="Q21" s="99">
        <f t="shared" ref="Q21:Q50" si="2">M21</f>
        <v>0</v>
      </c>
      <c r="R21" s="1" t="str">
        <f t="shared" ref="R21:R50" si="3">IF(M21=Q21,"OK","chyba")</f>
        <v>OK</v>
      </c>
    </row>
    <row r="22" spans="1:18">
      <c r="A22" s="182" t="s">
        <v>40</v>
      </c>
      <c r="B22" s="183"/>
      <c r="C22" s="184"/>
      <c r="D22" s="159" t="s">
        <v>41</v>
      </c>
      <c r="E22" s="160"/>
      <c r="F22" s="23"/>
      <c r="G22" s="73" t="str">
        <f t="shared" ref="G22:G50" si="4">IF(F22=0,"",H22/F22)</f>
        <v/>
      </c>
      <c r="H22" s="32"/>
      <c r="I22" s="87" t="str">
        <f t="shared" ref="I22:I50" si="5">IF(G22&gt;40000,"INV","NEIV")</f>
        <v>INV</v>
      </c>
      <c r="J22" s="35"/>
      <c r="K22" s="73" t="str">
        <f t="shared" si="0"/>
        <v/>
      </c>
      <c r="L22" s="7"/>
      <c r="M22" s="27"/>
      <c r="N22" s="83" t="str">
        <f t="shared" si="1"/>
        <v>INV</v>
      </c>
      <c r="O22" s="79">
        <f t="shared" ref="O22:O49" si="6">IF(M22&gt;0,H22-M22,0)</f>
        <v>0</v>
      </c>
      <c r="P22" s="75"/>
      <c r="Q22" s="98">
        <f t="shared" si="2"/>
        <v>0</v>
      </c>
      <c r="R22" s="1" t="str">
        <f t="shared" si="3"/>
        <v>OK</v>
      </c>
    </row>
    <row r="23" spans="1:18" ht="29.25" customHeight="1" thickBot="1">
      <c r="A23" s="185"/>
      <c r="B23" s="186"/>
      <c r="C23" s="187"/>
      <c r="D23" s="157" t="s">
        <v>42</v>
      </c>
      <c r="E23" s="158"/>
      <c r="F23" s="24">
        <v>0</v>
      </c>
      <c r="G23" s="74" t="str">
        <f t="shared" si="4"/>
        <v/>
      </c>
      <c r="H23" s="33">
        <v>0</v>
      </c>
      <c r="I23" s="88" t="str">
        <f t="shared" si="5"/>
        <v>INV</v>
      </c>
      <c r="J23" s="36">
        <v>0</v>
      </c>
      <c r="K23" s="74" t="str">
        <f t="shared" si="0"/>
        <v/>
      </c>
      <c r="L23" s="9">
        <v>0</v>
      </c>
      <c r="M23" s="28">
        <v>0</v>
      </c>
      <c r="N23" s="84" t="str">
        <f t="shared" si="1"/>
        <v>INV</v>
      </c>
      <c r="O23" s="80">
        <f t="shared" si="6"/>
        <v>0</v>
      </c>
      <c r="P23" s="76"/>
      <c r="Q23" s="99">
        <f t="shared" si="2"/>
        <v>0</v>
      </c>
      <c r="R23" s="1" t="str">
        <f t="shared" si="3"/>
        <v>OK</v>
      </c>
    </row>
    <row r="24" spans="1:18">
      <c r="A24" s="182" t="s">
        <v>8</v>
      </c>
      <c r="B24" s="183"/>
      <c r="C24" s="184"/>
      <c r="D24" s="159" t="s">
        <v>39</v>
      </c>
      <c r="E24" s="160"/>
      <c r="F24" s="23"/>
      <c r="G24" s="73" t="str">
        <f t="shared" si="4"/>
        <v/>
      </c>
      <c r="H24" s="32"/>
      <c r="I24" s="87" t="str">
        <f t="shared" si="5"/>
        <v>INV</v>
      </c>
      <c r="J24" s="35"/>
      <c r="K24" s="73" t="str">
        <f t="shared" si="0"/>
        <v/>
      </c>
      <c r="L24" s="7"/>
      <c r="M24" s="27"/>
      <c r="N24" s="83" t="str">
        <f t="shared" si="1"/>
        <v>INV</v>
      </c>
      <c r="O24" s="79">
        <f t="shared" si="6"/>
        <v>0</v>
      </c>
      <c r="P24" s="71"/>
      <c r="Q24" s="98">
        <f t="shared" si="2"/>
        <v>0</v>
      </c>
      <c r="R24" s="1" t="str">
        <f t="shared" si="3"/>
        <v>OK</v>
      </c>
    </row>
    <row r="25" spans="1:18">
      <c r="A25" s="220"/>
      <c r="B25" s="221"/>
      <c r="C25" s="222"/>
      <c r="D25" s="161" t="s">
        <v>9</v>
      </c>
      <c r="E25" s="162"/>
      <c r="F25" s="25">
        <v>0</v>
      </c>
      <c r="G25" s="69" t="str">
        <f t="shared" si="4"/>
        <v/>
      </c>
      <c r="H25" s="34">
        <v>0</v>
      </c>
      <c r="I25" s="89" t="str">
        <f t="shared" si="5"/>
        <v>INV</v>
      </c>
      <c r="J25" s="6">
        <v>0</v>
      </c>
      <c r="K25" s="69" t="str">
        <f t="shared" si="0"/>
        <v/>
      </c>
      <c r="L25" s="11">
        <v>0</v>
      </c>
      <c r="M25" s="29">
        <v>0</v>
      </c>
      <c r="N25" s="85" t="str">
        <f t="shared" si="1"/>
        <v>INV</v>
      </c>
      <c r="O25" s="81">
        <f t="shared" si="6"/>
        <v>0</v>
      </c>
      <c r="P25" s="77"/>
      <c r="Q25" s="100">
        <f t="shared" si="2"/>
        <v>0</v>
      </c>
      <c r="R25" s="1" t="str">
        <f t="shared" si="3"/>
        <v>OK</v>
      </c>
    </row>
    <row r="26" spans="1:18" ht="15.75" thickBot="1">
      <c r="A26" s="185"/>
      <c r="B26" s="186"/>
      <c r="C26" s="187"/>
      <c r="D26" s="163" t="s">
        <v>43</v>
      </c>
      <c r="E26" s="164"/>
      <c r="F26" s="24"/>
      <c r="G26" s="74" t="str">
        <f t="shared" si="4"/>
        <v/>
      </c>
      <c r="H26" s="33"/>
      <c r="I26" s="88" t="str">
        <f t="shared" si="5"/>
        <v>INV</v>
      </c>
      <c r="J26" s="36"/>
      <c r="K26" s="74" t="str">
        <f t="shared" si="0"/>
        <v/>
      </c>
      <c r="L26" s="9"/>
      <c r="M26" s="28"/>
      <c r="N26" s="84" t="str">
        <f t="shared" si="1"/>
        <v>INV</v>
      </c>
      <c r="O26" s="80">
        <f t="shared" si="6"/>
        <v>0</v>
      </c>
      <c r="P26" s="72"/>
      <c r="Q26" s="99">
        <f t="shared" si="2"/>
        <v>0</v>
      </c>
      <c r="R26" s="1" t="str">
        <f t="shared" si="3"/>
        <v>OK</v>
      </c>
    </row>
    <row r="27" spans="1:18">
      <c r="A27" s="205" t="s">
        <v>23</v>
      </c>
      <c r="B27" s="214"/>
      <c r="C27" s="214"/>
      <c r="D27" s="159" t="s">
        <v>22</v>
      </c>
      <c r="E27" s="160"/>
      <c r="F27" s="23"/>
      <c r="G27" s="73" t="str">
        <f t="shared" si="4"/>
        <v/>
      </c>
      <c r="H27" s="127"/>
      <c r="I27" s="87" t="str">
        <f t="shared" si="5"/>
        <v>INV</v>
      </c>
      <c r="J27" s="35"/>
      <c r="K27" s="73" t="str">
        <f t="shared" si="0"/>
        <v/>
      </c>
      <c r="L27" s="7"/>
      <c r="M27" s="27"/>
      <c r="N27" s="83" t="str">
        <f t="shared" si="1"/>
        <v>INV</v>
      </c>
      <c r="O27" s="79">
        <f t="shared" si="6"/>
        <v>0</v>
      </c>
      <c r="P27" s="75"/>
      <c r="Q27" s="101">
        <f t="shared" si="2"/>
        <v>0</v>
      </c>
      <c r="R27" s="1" t="str">
        <f t="shared" si="3"/>
        <v>OK</v>
      </c>
    </row>
    <row r="28" spans="1:18">
      <c r="A28" s="215"/>
      <c r="B28" s="216"/>
      <c r="C28" s="216"/>
      <c r="D28" s="161" t="s">
        <v>22</v>
      </c>
      <c r="E28" s="162"/>
      <c r="F28" s="25"/>
      <c r="G28" s="69" t="str">
        <f t="shared" si="4"/>
        <v/>
      </c>
      <c r="H28" s="128"/>
      <c r="I28" s="89" t="str">
        <f t="shared" si="5"/>
        <v>INV</v>
      </c>
      <c r="J28" s="6"/>
      <c r="K28" s="69" t="str">
        <f t="shared" si="0"/>
        <v/>
      </c>
      <c r="L28" s="11"/>
      <c r="M28" s="29"/>
      <c r="N28" s="85" t="str">
        <f t="shared" si="1"/>
        <v>INV</v>
      </c>
      <c r="O28" s="81">
        <f t="shared" si="6"/>
        <v>0</v>
      </c>
      <c r="P28" s="77"/>
      <c r="Q28" s="100">
        <f t="shared" si="2"/>
        <v>0</v>
      </c>
      <c r="R28" s="1" t="str">
        <f t="shared" si="3"/>
        <v>OK</v>
      </c>
    </row>
    <row r="29" spans="1:18">
      <c r="A29" s="215"/>
      <c r="B29" s="216"/>
      <c r="C29" s="216"/>
      <c r="D29" s="161" t="s">
        <v>22</v>
      </c>
      <c r="E29" s="162"/>
      <c r="F29" s="25"/>
      <c r="G29" s="69" t="str">
        <f t="shared" si="4"/>
        <v/>
      </c>
      <c r="H29" s="128"/>
      <c r="I29" s="89" t="str">
        <f t="shared" si="5"/>
        <v>INV</v>
      </c>
      <c r="J29" s="6"/>
      <c r="K29" s="69" t="str">
        <f t="shared" si="0"/>
        <v/>
      </c>
      <c r="L29" s="11"/>
      <c r="M29" s="29"/>
      <c r="N29" s="85" t="str">
        <f t="shared" si="1"/>
        <v>INV</v>
      </c>
      <c r="O29" s="81">
        <f t="shared" si="6"/>
        <v>0</v>
      </c>
      <c r="P29" s="77"/>
      <c r="Q29" s="100">
        <f t="shared" si="2"/>
        <v>0</v>
      </c>
      <c r="R29" s="1" t="str">
        <f t="shared" si="3"/>
        <v>OK</v>
      </c>
    </row>
    <row r="30" spans="1:18">
      <c r="A30" s="215"/>
      <c r="B30" s="216"/>
      <c r="C30" s="216"/>
      <c r="D30" s="161" t="s">
        <v>22</v>
      </c>
      <c r="E30" s="162"/>
      <c r="F30" s="25"/>
      <c r="G30" s="69" t="str">
        <f t="shared" si="4"/>
        <v/>
      </c>
      <c r="H30" s="128"/>
      <c r="I30" s="89" t="str">
        <f t="shared" si="5"/>
        <v>INV</v>
      </c>
      <c r="J30" s="6"/>
      <c r="K30" s="69" t="str">
        <f t="shared" si="0"/>
        <v/>
      </c>
      <c r="L30" s="11"/>
      <c r="M30" s="29"/>
      <c r="N30" s="85" t="str">
        <f t="shared" si="1"/>
        <v>INV</v>
      </c>
      <c r="O30" s="81">
        <f t="shared" si="6"/>
        <v>0</v>
      </c>
      <c r="P30" s="77"/>
      <c r="Q30" s="100">
        <f t="shared" si="2"/>
        <v>0</v>
      </c>
      <c r="R30" s="1" t="str">
        <f t="shared" si="3"/>
        <v>OK</v>
      </c>
    </row>
    <row r="31" spans="1:18" ht="15.75" thickBot="1">
      <c r="A31" s="217"/>
      <c r="B31" s="218"/>
      <c r="C31" s="218"/>
      <c r="D31" s="200" t="s">
        <v>22</v>
      </c>
      <c r="E31" s="219"/>
      <c r="F31" s="24"/>
      <c r="G31" s="74" t="str">
        <f t="shared" si="4"/>
        <v/>
      </c>
      <c r="H31" s="129"/>
      <c r="I31" s="88" t="str">
        <f t="shared" si="5"/>
        <v>INV</v>
      </c>
      <c r="J31" s="36"/>
      <c r="K31" s="74" t="str">
        <f t="shared" si="0"/>
        <v/>
      </c>
      <c r="L31" s="9"/>
      <c r="M31" s="28"/>
      <c r="N31" s="84" t="str">
        <f t="shared" si="1"/>
        <v>INV</v>
      </c>
      <c r="O31" s="80">
        <f t="shared" si="6"/>
        <v>0</v>
      </c>
      <c r="P31" s="76"/>
      <c r="Q31" s="102">
        <f t="shared" si="2"/>
        <v>0</v>
      </c>
      <c r="R31" s="1" t="str">
        <f t="shared" si="3"/>
        <v>OK</v>
      </c>
    </row>
    <row r="32" spans="1:18">
      <c r="A32" s="205" t="s">
        <v>54</v>
      </c>
      <c r="B32" s="214"/>
      <c r="C32" s="214"/>
      <c r="D32" s="165" t="s">
        <v>22</v>
      </c>
      <c r="E32" s="166"/>
      <c r="F32" s="124"/>
      <c r="G32" s="125" t="str">
        <f t="shared" si="4"/>
        <v/>
      </c>
      <c r="H32" s="126"/>
      <c r="I32" s="87" t="str">
        <f t="shared" si="5"/>
        <v>INV</v>
      </c>
      <c r="J32" s="23"/>
      <c r="K32" s="73" t="str">
        <f>IF(J32=0,"",L32/J32)</f>
        <v/>
      </c>
      <c r="L32" s="7"/>
      <c r="M32" s="8"/>
      <c r="N32" s="83" t="str">
        <f t="shared" si="1"/>
        <v>INV</v>
      </c>
      <c r="O32" s="91">
        <f t="shared" si="6"/>
        <v>0</v>
      </c>
      <c r="P32" s="94"/>
      <c r="Q32" s="98">
        <f>M32</f>
        <v>0</v>
      </c>
      <c r="R32" s="1" t="str">
        <f t="shared" si="3"/>
        <v>OK</v>
      </c>
    </row>
    <row r="33" spans="1:18">
      <c r="A33" s="215"/>
      <c r="B33" s="216"/>
      <c r="C33" s="216"/>
      <c r="D33" s="161" t="s">
        <v>22</v>
      </c>
      <c r="E33" s="162"/>
      <c r="F33" s="25"/>
      <c r="G33" s="69" t="str">
        <f t="shared" si="4"/>
        <v/>
      </c>
      <c r="H33" s="34"/>
      <c r="I33" s="89" t="str">
        <f>IF(G33&gt;40000,"INV","NEIV")</f>
        <v>INV</v>
      </c>
      <c r="J33" s="25"/>
      <c r="K33" s="69" t="str">
        <f>IF(J33=0,"",L33/J33)</f>
        <v/>
      </c>
      <c r="L33" s="11"/>
      <c r="M33" s="12"/>
      <c r="N33" s="85" t="str">
        <f t="shared" si="1"/>
        <v>INV</v>
      </c>
      <c r="O33" s="92">
        <f t="shared" si="6"/>
        <v>0</v>
      </c>
      <c r="P33" s="95"/>
      <c r="Q33" s="100">
        <f t="shared" si="2"/>
        <v>0</v>
      </c>
      <c r="R33" s="1" t="str">
        <f t="shared" si="3"/>
        <v>OK</v>
      </c>
    </row>
    <row r="34" spans="1:18">
      <c r="A34" s="215"/>
      <c r="B34" s="216"/>
      <c r="C34" s="216"/>
      <c r="D34" s="161" t="s">
        <v>22</v>
      </c>
      <c r="E34" s="162"/>
      <c r="F34" s="25"/>
      <c r="G34" s="69" t="str">
        <f t="shared" si="4"/>
        <v/>
      </c>
      <c r="H34" s="34"/>
      <c r="I34" s="89" t="str">
        <f t="shared" ref="I34:I48" si="7">IF(G34&gt;40000,"INV","NEIV")</f>
        <v>INV</v>
      </c>
      <c r="J34" s="25"/>
      <c r="K34" s="69" t="str">
        <f t="shared" si="0"/>
        <v/>
      </c>
      <c r="L34" s="11"/>
      <c r="M34" s="12"/>
      <c r="N34" s="85" t="str">
        <f t="shared" si="1"/>
        <v>INV</v>
      </c>
      <c r="O34" s="92">
        <f t="shared" si="6"/>
        <v>0</v>
      </c>
      <c r="P34" s="95"/>
      <c r="Q34" s="100">
        <f t="shared" si="2"/>
        <v>0</v>
      </c>
      <c r="R34" s="1" t="str">
        <f t="shared" si="3"/>
        <v>OK</v>
      </c>
    </row>
    <row r="35" spans="1:18">
      <c r="A35" s="215"/>
      <c r="B35" s="216"/>
      <c r="C35" s="216"/>
      <c r="D35" s="161" t="s">
        <v>22</v>
      </c>
      <c r="E35" s="162"/>
      <c r="F35" s="25"/>
      <c r="G35" s="69" t="str">
        <f t="shared" si="4"/>
        <v/>
      </c>
      <c r="H35" s="34"/>
      <c r="I35" s="89" t="str">
        <f t="shared" si="7"/>
        <v>INV</v>
      </c>
      <c r="J35" s="25"/>
      <c r="K35" s="69" t="str">
        <f t="shared" si="0"/>
        <v/>
      </c>
      <c r="L35" s="11"/>
      <c r="M35" s="12"/>
      <c r="N35" s="85" t="str">
        <f>IF(K35&gt;40000,"INV","NEIV")</f>
        <v>INV</v>
      </c>
      <c r="O35" s="92">
        <f t="shared" si="6"/>
        <v>0</v>
      </c>
      <c r="P35" s="95"/>
      <c r="Q35" s="100">
        <f>M35</f>
        <v>0</v>
      </c>
      <c r="R35" s="1" t="str">
        <f t="shared" si="3"/>
        <v>OK</v>
      </c>
    </row>
    <row r="36" spans="1:18" ht="15.75" thickBot="1">
      <c r="A36" s="217"/>
      <c r="B36" s="218"/>
      <c r="C36" s="218"/>
      <c r="D36" s="163" t="s">
        <v>22</v>
      </c>
      <c r="E36" s="164"/>
      <c r="F36" s="114"/>
      <c r="G36" s="115" t="str">
        <f t="shared" si="4"/>
        <v/>
      </c>
      <c r="H36" s="116"/>
      <c r="I36" s="117" t="str">
        <f t="shared" si="7"/>
        <v>INV</v>
      </c>
      <c r="J36" s="24"/>
      <c r="K36" s="74" t="str">
        <f t="shared" si="0"/>
        <v/>
      </c>
      <c r="L36" s="9"/>
      <c r="M36" s="10"/>
      <c r="N36" s="120" t="str">
        <f t="shared" si="1"/>
        <v>INV</v>
      </c>
      <c r="O36" s="121">
        <f t="shared" si="6"/>
        <v>0</v>
      </c>
      <c r="P36" s="122"/>
      <c r="Q36" s="100">
        <f t="shared" ref="Q36:Q49" si="8">M36</f>
        <v>0</v>
      </c>
      <c r="R36" s="1" t="str">
        <f t="shared" si="3"/>
        <v>OK</v>
      </c>
    </row>
    <row r="37" spans="1:18">
      <c r="A37" s="205" t="s">
        <v>44</v>
      </c>
      <c r="B37" s="206"/>
      <c r="C37" s="207"/>
      <c r="D37" s="159" t="s">
        <v>22</v>
      </c>
      <c r="E37" s="198"/>
      <c r="F37" s="23"/>
      <c r="G37" s="73" t="str">
        <f t="shared" si="4"/>
        <v/>
      </c>
      <c r="H37" s="32"/>
      <c r="I37" s="87" t="str">
        <f t="shared" si="7"/>
        <v>INV</v>
      </c>
      <c r="J37" s="131"/>
      <c r="K37" s="125" t="str">
        <f t="shared" si="0"/>
        <v/>
      </c>
      <c r="L37" s="132"/>
      <c r="M37" s="137"/>
      <c r="N37" s="83" t="str">
        <f>IF(K37&gt;40000,"INV","NEIV")</f>
        <v>INV</v>
      </c>
      <c r="O37" s="97">
        <f t="shared" si="6"/>
        <v>0</v>
      </c>
      <c r="P37" s="94"/>
      <c r="Q37" s="100">
        <f t="shared" si="8"/>
        <v>0</v>
      </c>
      <c r="R37" s="1" t="str">
        <f t="shared" si="3"/>
        <v>OK</v>
      </c>
    </row>
    <row r="38" spans="1:18">
      <c r="A38" s="208"/>
      <c r="B38" s="209"/>
      <c r="C38" s="210"/>
      <c r="D38" s="161" t="s">
        <v>22</v>
      </c>
      <c r="E38" s="199"/>
      <c r="F38" s="25"/>
      <c r="G38" s="69" t="str">
        <f t="shared" si="4"/>
        <v/>
      </c>
      <c r="H38" s="34"/>
      <c r="I38" s="89" t="str">
        <f t="shared" si="7"/>
        <v>INV</v>
      </c>
      <c r="J38" s="6"/>
      <c r="K38" s="69" t="str">
        <f t="shared" si="0"/>
        <v/>
      </c>
      <c r="L38" s="11"/>
      <c r="M38" s="29"/>
      <c r="N38" s="85" t="str">
        <f t="shared" si="1"/>
        <v>INV</v>
      </c>
      <c r="O38" s="92">
        <f t="shared" si="6"/>
        <v>0</v>
      </c>
      <c r="P38" s="95"/>
      <c r="Q38" s="100">
        <f t="shared" si="8"/>
        <v>0</v>
      </c>
      <c r="R38" s="1" t="str">
        <f t="shared" si="3"/>
        <v>OK</v>
      </c>
    </row>
    <row r="39" spans="1:18">
      <c r="A39" s="208"/>
      <c r="B39" s="209"/>
      <c r="C39" s="210"/>
      <c r="D39" s="161" t="s">
        <v>22</v>
      </c>
      <c r="E39" s="199"/>
      <c r="F39" s="25"/>
      <c r="G39" s="69" t="str">
        <f t="shared" si="4"/>
        <v/>
      </c>
      <c r="H39" s="34"/>
      <c r="I39" s="89" t="str">
        <f t="shared" si="7"/>
        <v>INV</v>
      </c>
      <c r="J39" s="6"/>
      <c r="K39" s="69" t="str">
        <f t="shared" si="0"/>
        <v/>
      </c>
      <c r="L39" s="11"/>
      <c r="M39" s="29"/>
      <c r="N39" s="85" t="str">
        <f t="shared" si="1"/>
        <v>INV</v>
      </c>
      <c r="O39" s="92">
        <f t="shared" si="6"/>
        <v>0</v>
      </c>
      <c r="P39" s="95"/>
      <c r="Q39" s="100">
        <f t="shared" si="8"/>
        <v>0</v>
      </c>
      <c r="R39" s="1" t="str">
        <f t="shared" si="3"/>
        <v>OK</v>
      </c>
    </row>
    <row r="40" spans="1:18">
      <c r="A40" s="208"/>
      <c r="B40" s="209"/>
      <c r="C40" s="210"/>
      <c r="D40" s="161" t="s">
        <v>22</v>
      </c>
      <c r="E40" s="199"/>
      <c r="F40" s="25"/>
      <c r="G40" s="69" t="str">
        <f t="shared" si="4"/>
        <v/>
      </c>
      <c r="H40" s="34"/>
      <c r="I40" s="89" t="str">
        <f t="shared" si="7"/>
        <v>INV</v>
      </c>
      <c r="J40" s="6"/>
      <c r="K40" s="69" t="str">
        <f t="shared" si="0"/>
        <v/>
      </c>
      <c r="L40" s="11"/>
      <c r="M40" s="29"/>
      <c r="N40" s="85" t="str">
        <f t="shared" si="1"/>
        <v>INV</v>
      </c>
      <c r="O40" s="92">
        <f t="shared" si="6"/>
        <v>0</v>
      </c>
      <c r="P40" s="95"/>
      <c r="Q40" s="100">
        <f t="shared" si="8"/>
        <v>0</v>
      </c>
      <c r="R40" s="1" t="str">
        <f t="shared" si="3"/>
        <v>OK</v>
      </c>
    </row>
    <row r="41" spans="1:18" ht="15.75" thickBot="1">
      <c r="A41" s="211"/>
      <c r="B41" s="212"/>
      <c r="C41" s="213"/>
      <c r="D41" s="200" t="s">
        <v>22</v>
      </c>
      <c r="E41" s="201"/>
      <c r="F41" s="134"/>
      <c r="G41" s="74" t="str">
        <f t="shared" si="4"/>
        <v/>
      </c>
      <c r="H41" s="135"/>
      <c r="I41" s="88" t="str">
        <f t="shared" si="7"/>
        <v>INV</v>
      </c>
      <c r="J41" s="111"/>
      <c r="K41" s="115" t="str">
        <f t="shared" si="0"/>
        <v/>
      </c>
      <c r="L41" s="112"/>
      <c r="M41" s="113"/>
      <c r="N41" s="120" t="str">
        <f t="shared" si="1"/>
        <v>INV</v>
      </c>
      <c r="O41" s="93">
        <f t="shared" si="6"/>
        <v>0</v>
      </c>
      <c r="P41" s="136"/>
      <c r="Q41" s="100">
        <f t="shared" si="8"/>
        <v>0</v>
      </c>
      <c r="R41" s="1" t="str">
        <f t="shared" si="3"/>
        <v>OK</v>
      </c>
    </row>
    <row r="42" spans="1:18">
      <c r="A42" s="205" t="s">
        <v>55</v>
      </c>
      <c r="B42" s="214"/>
      <c r="C42" s="214"/>
      <c r="D42" s="159" t="s">
        <v>22</v>
      </c>
      <c r="E42" s="160"/>
      <c r="F42" s="124"/>
      <c r="G42" s="125" t="str">
        <f t="shared" si="4"/>
        <v/>
      </c>
      <c r="H42" s="126"/>
      <c r="I42" s="130" t="str">
        <f t="shared" si="7"/>
        <v>INV</v>
      </c>
      <c r="J42" s="23"/>
      <c r="K42" s="73" t="str">
        <f t="shared" si="0"/>
        <v/>
      </c>
      <c r="L42" s="7"/>
      <c r="M42" s="8"/>
      <c r="N42" s="83" t="str">
        <f t="shared" si="1"/>
        <v>INV</v>
      </c>
      <c r="O42" s="91">
        <f t="shared" si="6"/>
        <v>0</v>
      </c>
      <c r="P42" s="133"/>
      <c r="Q42" s="100">
        <f t="shared" si="8"/>
        <v>0</v>
      </c>
      <c r="R42" s="1" t="str">
        <f t="shared" si="3"/>
        <v>OK</v>
      </c>
    </row>
    <row r="43" spans="1:18">
      <c r="A43" s="215"/>
      <c r="B43" s="216"/>
      <c r="C43" s="216"/>
      <c r="D43" s="161" t="s">
        <v>22</v>
      </c>
      <c r="E43" s="162"/>
      <c r="F43" s="25"/>
      <c r="G43" s="69" t="str">
        <f t="shared" si="4"/>
        <v/>
      </c>
      <c r="H43" s="34"/>
      <c r="I43" s="89" t="str">
        <f t="shared" si="7"/>
        <v>INV</v>
      </c>
      <c r="J43" s="25"/>
      <c r="K43" s="69" t="str">
        <f t="shared" si="0"/>
        <v/>
      </c>
      <c r="L43" s="11"/>
      <c r="M43" s="12"/>
      <c r="N43" s="85" t="str">
        <f t="shared" si="1"/>
        <v>INV</v>
      </c>
      <c r="O43" s="92">
        <f t="shared" si="6"/>
        <v>0</v>
      </c>
      <c r="P43" s="95"/>
      <c r="Q43" s="100">
        <f t="shared" si="8"/>
        <v>0</v>
      </c>
      <c r="R43" s="1" t="str">
        <f t="shared" si="3"/>
        <v>OK</v>
      </c>
    </row>
    <row r="44" spans="1:18">
      <c r="A44" s="215"/>
      <c r="B44" s="216"/>
      <c r="C44" s="216"/>
      <c r="D44" s="161" t="s">
        <v>22</v>
      </c>
      <c r="E44" s="162"/>
      <c r="F44" s="25"/>
      <c r="G44" s="69" t="str">
        <f t="shared" si="4"/>
        <v/>
      </c>
      <c r="H44" s="34"/>
      <c r="I44" s="89" t="str">
        <f t="shared" si="7"/>
        <v>INV</v>
      </c>
      <c r="J44" s="25"/>
      <c r="K44" s="69" t="str">
        <f t="shared" si="0"/>
        <v/>
      </c>
      <c r="L44" s="11"/>
      <c r="M44" s="12"/>
      <c r="N44" s="85" t="str">
        <f t="shared" si="1"/>
        <v>INV</v>
      </c>
      <c r="O44" s="92">
        <f t="shared" si="6"/>
        <v>0</v>
      </c>
      <c r="P44" s="95"/>
      <c r="Q44" s="100">
        <f t="shared" si="8"/>
        <v>0</v>
      </c>
      <c r="R44" s="1" t="str">
        <f t="shared" si="3"/>
        <v>OK</v>
      </c>
    </row>
    <row r="45" spans="1:18">
      <c r="A45" s="215"/>
      <c r="B45" s="216"/>
      <c r="C45" s="216"/>
      <c r="D45" s="161" t="s">
        <v>22</v>
      </c>
      <c r="E45" s="162"/>
      <c r="F45" s="25"/>
      <c r="G45" s="69" t="str">
        <f t="shared" si="4"/>
        <v/>
      </c>
      <c r="H45" s="34"/>
      <c r="I45" s="89" t="str">
        <f t="shared" si="7"/>
        <v>INV</v>
      </c>
      <c r="J45" s="25"/>
      <c r="K45" s="69" t="str">
        <f t="shared" si="0"/>
        <v/>
      </c>
      <c r="L45" s="11"/>
      <c r="M45" s="12"/>
      <c r="N45" s="85" t="str">
        <f t="shared" si="1"/>
        <v>INV</v>
      </c>
      <c r="O45" s="92">
        <f t="shared" si="6"/>
        <v>0</v>
      </c>
      <c r="P45" s="95"/>
      <c r="Q45" s="100">
        <f t="shared" si="8"/>
        <v>0</v>
      </c>
      <c r="R45" s="1" t="str">
        <f t="shared" si="3"/>
        <v>OK</v>
      </c>
    </row>
    <row r="46" spans="1:18">
      <c r="A46" s="215"/>
      <c r="B46" s="216"/>
      <c r="C46" s="216"/>
      <c r="D46" s="161" t="s">
        <v>22</v>
      </c>
      <c r="E46" s="162"/>
      <c r="F46" s="114"/>
      <c r="G46" s="69" t="str">
        <f t="shared" si="4"/>
        <v/>
      </c>
      <c r="H46" s="116"/>
      <c r="I46" s="89" t="str">
        <f t="shared" si="7"/>
        <v>INV</v>
      </c>
      <c r="J46" s="114"/>
      <c r="K46" s="69" t="str">
        <f t="shared" si="0"/>
        <v/>
      </c>
      <c r="L46" s="118"/>
      <c r="M46" s="119"/>
      <c r="N46" s="85" t="str">
        <f t="shared" si="1"/>
        <v>INV</v>
      </c>
      <c r="O46" s="92">
        <f t="shared" si="6"/>
        <v>0</v>
      </c>
      <c r="P46" s="122"/>
      <c r="Q46" s="100">
        <f t="shared" si="8"/>
        <v>0</v>
      </c>
      <c r="R46" s="1" t="str">
        <f t="shared" si="3"/>
        <v>OK</v>
      </c>
    </row>
    <row r="47" spans="1:18">
      <c r="A47" s="215"/>
      <c r="B47" s="216"/>
      <c r="C47" s="216"/>
      <c r="D47" s="161" t="s">
        <v>22</v>
      </c>
      <c r="E47" s="162"/>
      <c r="F47" s="114"/>
      <c r="G47" s="69" t="str">
        <f t="shared" si="4"/>
        <v/>
      </c>
      <c r="H47" s="116"/>
      <c r="I47" s="89" t="str">
        <f t="shared" si="7"/>
        <v>INV</v>
      </c>
      <c r="J47" s="114"/>
      <c r="K47" s="69" t="str">
        <f t="shared" si="0"/>
        <v/>
      </c>
      <c r="L47" s="118"/>
      <c r="M47" s="119"/>
      <c r="N47" s="85" t="str">
        <f t="shared" si="1"/>
        <v>INV</v>
      </c>
      <c r="O47" s="92">
        <f t="shared" si="6"/>
        <v>0</v>
      </c>
      <c r="P47" s="122"/>
      <c r="Q47" s="100">
        <f t="shared" si="8"/>
        <v>0</v>
      </c>
      <c r="R47" s="1" t="str">
        <f t="shared" si="3"/>
        <v>OK</v>
      </c>
    </row>
    <row r="48" spans="1:18">
      <c r="A48" s="215"/>
      <c r="B48" s="216"/>
      <c r="C48" s="216"/>
      <c r="D48" s="161" t="s">
        <v>22</v>
      </c>
      <c r="E48" s="162"/>
      <c r="F48" s="114"/>
      <c r="G48" s="69" t="str">
        <f t="shared" si="4"/>
        <v/>
      </c>
      <c r="H48" s="116"/>
      <c r="I48" s="89" t="str">
        <f t="shared" si="7"/>
        <v>INV</v>
      </c>
      <c r="J48" s="114"/>
      <c r="K48" s="69" t="str">
        <f t="shared" si="0"/>
        <v/>
      </c>
      <c r="L48" s="118"/>
      <c r="M48" s="119"/>
      <c r="N48" s="85" t="str">
        <f t="shared" si="1"/>
        <v>INV</v>
      </c>
      <c r="O48" s="92">
        <f t="shared" si="6"/>
        <v>0</v>
      </c>
      <c r="P48" s="122"/>
      <c r="Q48" s="100">
        <f t="shared" si="8"/>
        <v>0</v>
      </c>
      <c r="R48" s="1" t="str">
        <f t="shared" si="3"/>
        <v>OK</v>
      </c>
    </row>
    <row r="49" spans="1:19" ht="15.75" thickBot="1">
      <c r="A49" s="217"/>
      <c r="B49" s="218"/>
      <c r="C49" s="218"/>
      <c r="D49" s="200" t="s">
        <v>22</v>
      </c>
      <c r="E49" s="219"/>
      <c r="F49" s="24"/>
      <c r="G49" s="69" t="str">
        <f t="shared" si="4"/>
        <v/>
      </c>
      <c r="H49" s="33"/>
      <c r="I49" s="88" t="str">
        <f t="shared" si="5"/>
        <v>INV</v>
      </c>
      <c r="J49" s="24"/>
      <c r="K49" s="69" t="str">
        <f t="shared" si="0"/>
        <v/>
      </c>
      <c r="L49" s="9"/>
      <c r="M49" s="10"/>
      <c r="N49" s="84" t="str">
        <f t="shared" si="1"/>
        <v>INV</v>
      </c>
      <c r="O49" s="93">
        <f t="shared" si="6"/>
        <v>0</v>
      </c>
      <c r="P49" s="96"/>
      <c r="Q49" s="100">
        <f t="shared" si="8"/>
        <v>0</v>
      </c>
      <c r="R49" s="1" t="str">
        <f t="shared" si="3"/>
        <v>OK</v>
      </c>
    </row>
    <row r="50" spans="1:19" ht="33" customHeight="1" thickBot="1">
      <c r="A50" s="202" t="s">
        <v>34</v>
      </c>
      <c r="B50" s="203"/>
      <c r="C50" s="203"/>
      <c r="D50" s="203"/>
      <c r="E50" s="204"/>
      <c r="F50" s="60"/>
      <c r="G50" s="5" t="str">
        <f t="shared" si="4"/>
        <v/>
      </c>
      <c r="H50" s="61"/>
      <c r="I50" s="90" t="str">
        <f t="shared" si="5"/>
        <v>INV</v>
      </c>
      <c r="J50" s="26"/>
      <c r="K50" s="5" t="str">
        <f t="shared" si="0"/>
        <v/>
      </c>
      <c r="L50" s="40"/>
      <c r="M50" s="30"/>
      <c r="N50" s="86" t="str">
        <f t="shared" si="1"/>
        <v>INV</v>
      </c>
      <c r="O50" s="82">
        <f>IF(M50&gt;0,H50-M50,0)</f>
        <v>0</v>
      </c>
      <c r="P50" s="78"/>
      <c r="Q50" s="103">
        <f t="shared" si="2"/>
        <v>0</v>
      </c>
      <c r="R50" s="1" t="str">
        <f t="shared" si="3"/>
        <v>OK</v>
      </c>
    </row>
    <row r="51" spans="1:19" ht="21" customHeight="1" thickBot="1">
      <c r="A51" s="49" t="s">
        <v>15</v>
      </c>
      <c r="B51" s="50"/>
      <c r="C51" s="50"/>
      <c r="D51" s="50"/>
      <c r="E51" s="50"/>
      <c r="F51" s="51"/>
      <c r="G51" s="52"/>
      <c r="H51" s="53">
        <f>SUM(H20:H50)</f>
        <v>0</v>
      </c>
      <c r="I51" s="52"/>
      <c r="J51" s="197">
        <f>SUM(L20:L50)</f>
        <v>0</v>
      </c>
      <c r="K51" s="197"/>
      <c r="L51" s="197"/>
      <c r="M51" s="54">
        <f>SUM(M20:M50)</f>
        <v>0</v>
      </c>
      <c r="N51" s="55"/>
      <c r="O51" s="56"/>
      <c r="P51" s="57">
        <f>SUM(P20:P50)</f>
        <v>0</v>
      </c>
      <c r="Q51" s="58">
        <f>SUM(Q20:Q50)</f>
        <v>0</v>
      </c>
      <c r="R51" s="2"/>
    </row>
    <row r="52" spans="1:19" ht="15.75" thickBo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"/>
    </row>
    <row r="53" spans="1:19" ht="15" customHeight="1">
      <c r="A53" s="138" t="s">
        <v>46</v>
      </c>
      <c r="B53" s="138"/>
      <c r="C53" s="167">
        <f>H51</f>
        <v>0</v>
      </c>
      <c r="D53" s="168"/>
      <c r="E53" s="168"/>
      <c r="F53" s="63" t="s">
        <v>35</v>
      </c>
      <c r="G53" s="104">
        <f>SUMIF(I20:I50,"INV",H20:H50)</f>
        <v>0</v>
      </c>
      <c r="H53" s="13"/>
      <c r="I53" s="13"/>
      <c r="J53" s="139" t="s">
        <v>47</v>
      </c>
      <c r="K53" s="13"/>
      <c r="L53" s="167">
        <f>J51</f>
        <v>0</v>
      </c>
      <c r="M53" s="180"/>
      <c r="N53" s="62"/>
      <c r="O53" s="63" t="s">
        <v>35</v>
      </c>
      <c r="P53" s="104">
        <f>SUMIF(N20:N50,"INV",Q20:Q50)</f>
        <v>0</v>
      </c>
      <c r="Q53" s="13"/>
    </row>
    <row r="54" spans="1:19" ht="15.75" thickBot="1">
      <c r="A54" s="21"/>
      <c r="B54" s="13"/>
      <c r="C54" s="64"/>
      <c r="D54" s="65"/>
      <c r="E54" s="65"/>
      <c r="F54" s="66" t="s">
        <v>36</v>
      </c>
      <c r="G54" s="105">
        <f>SUMIF(I20:I50,"NEIV",H20:H50)</f>
        <v>0</v>
      </c>
      <c r="H54" s="13"/>
      <c r="I54" s="13"/>
      <c r="J54" s="13"/>
      <c r="K54" s="13"/>
      <c r="L54" s="64"/>
      <c r="M54" s="65"/>
      <c r="N54" s="65"/>
      <c r="O54" s="66" t="s">
        <v>36</v>
      </c>
      <c r="P54" s="105">
        <f>SUMIF(N20:N50,"NEIV",Q20:Q50)</f>
        <v>0</v>
      </c>
      <c r="Q54" s="13"/>
    </row>
    <row r="55" spans="1:19" ht="18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17" t="s">
        <v>25</v>
      </c>
    </row>
    <row r="56" spans="1:19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"/>
    </row>
    <row r="57" spans="1:19" outlineLevel="1">
      <c r="A57" s="108" t="s">
        <v>51</v>
      </c>
      <c r="B57" s="107"/>
      <c r="C57" s="10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"/>
    </row>
    <row r="58" spans="1:19" ht="15" customHeight="1" outlineLevel="1" thickBo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"/>
    </row>
    <row r="59" spans="1:19" outlineLevel="1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7"/>
      <c r="P59" s="148"/>
      <c r="Q59" s="13"/>
      <c r="R59" s="1"/>
    </row>
    <row r="60" spans="1:19" outlineLevel="1">
      <c r="A60" s="13"/>
      <c r="B60" s="149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P60" s="152"/>
      <c r="Q60" s="13"/>
      <c r="R60" s="1"/>
    </row>
    <row r="61" spans="1:19" outlineLevel="1">
      <c r="A61" s="13"/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  <c r="P61" s="152"/>
      <c r="Q61" s="13"/>
      <c r="R61" s="1"/>
    </row>
    <row r="62" spans="1:19" outlineLevel="1">
      <c r="A62" s="13"/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P62" s="152"/>
      <c r="Q62" s="13"/>
      <c r="R62" s="1"/>
    </row>
    <row r="63" spans="1:19" ht="15" customHeight="1" outlineLevel="1">
      <c r="A63" s="13"/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1"/>
      <c r="P63" s="152"/>
      <c r="Q63" s="13"/>
      <c r="R63" s="1"/>
    </row>
    <row r="64" spans="1:19" outlineLevel="1">
      <c r="A64" s="13"/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  <c r="P64" s="152"/>
      <c r="Q64" s="13"/>
      <c r="R64" s="1"/>
    </row>
    <row r="65" spans="1:18" outlineLevel="1">
      <c r="A65" s="13"/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1"/>
      <c r="P65" s="152"/>
      <c r="Q65" s="13"/>
      <c r="R65" s="1"/>
    </row>
    <row r="66" spans="1:18" outlineLevel="1">
      <c r="A66" s="13"/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1"/>
      <c r="P66" s="152"/>
      <c r="Q66" s="13"/>
      <c r="R66" s="1"/>
    </row>
    <row r="67" spans="1:18" ht="15.75" outlineLevel="1" thickBot="1">
      <c r="A67" s="13"/>
      <c r="B67" s="15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5"/>
      <c r="P67" s="156"/>
      <c r="Q67" s="13"/>
      <c r="R67" s="1"/>
    </row>
    <row r="68" spans="1:18" ht="15.75" customHeight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8" ht="15" customHeight="1" outlineLevel="1">
      <c r="A69" s="37"/>
      <c r="B69" s="37"/>
      <c r="C69" s="37"/>
      <c r="D69" s="37"/>
      <c r="F69" s="13"/>
      <c r="G69" s="13"/>
      <c r="H69" s="13"/>
      <c r="I69" s="13"/>
      <c r="J69" s="37"/>
      <c r="K69" s="37"/>
      <c r="L69" s="37"/>
      <c r="M69" s="37"/>
      <c r="N69" s="13"/>
      <c r="O69" s="13"/>
      <c r="P69" s="13"/>
      <c r="Q69" s="58"/>
    </row>
    <row r="70" spans="1:18" outlineLevel="1">
      <c r="A70" s="13"/>
      <c r="B70" s="13"/>
      <c r="C70" s="13"/>
      <c r="D70" s="13"/>
      <c r="E70" s="13"/>
      <c r="F70" s="13"/>
      <c r="G70" s="13"/>
      <c r="H70" s="13"/>
      <c r="I70" s="13"/>
      <c r="J70" s="123"/>
      <c r="K70" s="123"/>
      <c r="L70" s="123"/>
      <c r="M70" s="123"/>
      <c r="N70" s="13"/>
      <c r="O70" s="13"/>
      <c r="P70" s="13"/>
      <c r="Q70" s="13"/>
    </row>
    <row r="71" spans="1:18">
      <c r="A71" s="143" t="s">
        <v>49</v>
      </c>
      <c r="B71" s="144"/>
      <c r="C71" s="144"/>
      <c r="D71" s="144"/>
      <c r="E71" s="144"/>
      <c r="F71" s="13"/>
      <c r="G71" s="13"/>
      <c r="H71" s="13"/>
      <c r="I71" s="13"/>
      <c r="J71" s="143"/>
      <c r="K71" s="143"/>
      <c r="L71" s="143"/>
      <c r="M71" s="143"/>
      <c r="N71" s="13"/>
      <c r="O71" s="13"/>
      <c r="P71" s="13"/>
      <c r="Q71" s="13"/>
    </row>
    <row r="72" spans="1:18">
      <c r="A72" s="13"/>
      <c r="B72" s="13"/>
      <c r="C72" s="13"/>
      <c r="D72" s="13"/>
      <c r="E72" s="13"/>
      <c r="F72" s="13"/>
      <c r="G72" s="13"/>
      <c r="H72" s="13"/>
      <c r="I72" s="13"/>
      <c r="J72" s="142" t="s">
        <v>27</v>
      </c>
      <c r="K72" s="142"/>
      <c r="L72" s="142"/>
      <c r="M72" s="142"/>
      <c r="N72" s="13"/>
      <c r="O72" s="13"/>
      <c r="P72" s="13"/>
      <c r="Q72" s="13"/>
    </row>
    <row r="73" spans="1:18">
      <c r="A73" s="21" t="s">
        <v>28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59"/>
      <c r="O73" s="13"/>
      <c r="P73" s="13"/>
      <c r="Q73" s="13"/>
    </row>
    <row r="74" spans="1:18">
      <c r="A74" s="16"/>
      <c r="B74" s="16"/>
      <c r="C74" s="16"/>
      <c r="D74" s="16"/>
      <c r="E74" s="16"/>
      <c r="F74" s="16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8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8">
      <c r="A76" s="16"/>
      <c r="B76" s="16"/>
      <c r="C76" s="16"/>
      <c r="D76" s="13"/>
      <c r="E76" s="16"/>
      <c r="F76" s="13"/>
      <c r="G76" s="13"/>
      <c r="H76" s="13"/>
      <c r="I76" s="13"/>
      <c r="J76" s="13"/>
      <c r="K76" s="16"/>
      <c r="L76" s="13"/>
      <c r="M76" s="13"/>
      <c r="N76" s="13"/>
      <c r="O76" s="13"/>
      <c r="P76" s="13"/>
      <c r="Q76" s="13"/>
    </row>
    <row r="77" spans="1:18">
      <c r="A77" s="16"/>
      <c r="B77" s="16"/>
      <c r="C77" s="16"/>
      <c r="D77" s="16"/>
      <c r="E77" s="1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8">
      <c r="A78" s="2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6"/>
    </row>
    <row r="79" spans="1:18" ht="15.75" customHeight="1" outlineLevel="1">
      <c r="A79" s="16"/>
      <c r="B79" s="16"/>
      <c r="C79" s="13"/>
      <c r="D79" s="16"/>
      <c r="E79" s="16"/>
      <c r="F79" s="13"/>
      <c r="G79" s="16"/>
      <c r="H79" s="16"/>
      <c r="I79" s="13"/>
      <c r="J79" s="16"/>
      <c r="K79" s="16"/>
      <c r="L79" s="13"/>
      <c r="M79" s="16"/>
      <c r="N79" s="16"/>
      <c r="O79" s="13"/>
      <c r="P79" s="16"/>
      <c r="Q79" s="16"/>
    </row>
    <row r="80" spans="1:18" ht="15" customHeight="1" outlineLevel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6"/>
    </row>
    <row r="81" spans="1:18" outlineLevel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6"/>
      <c r="R81" s="1"/>
    </row>
    <row r="82" spans="1:18" ht="15" customHeight="1" outlineLevel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6"/>
      <c r="R82" s="1"/>
    </row>
    <row r="83" spans="1:18" outlineLevel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6"/>
      <c r="R83" s="1"/>
    </row>
    <row r="84" spans="1:18" outlineLevel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6"/>
      <c r="R84" s="1"/>
    </row>
    <row r="85" spans="1:18" outlineLevel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6"/>
      <c r="R85" s="1"/>
    </row>
    <row r="86" spans="1:18" ht="15" customHeight="1" outlineLevel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6"/>
      <c r="R86" s="1"/>
    </row>
    <row r="87" spans="1:18" outlineLevel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6"/>
      <c r="R87" s="1"/>
    </row>
    <row r="88" spans="1:18" outlineLevel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6"/>
      <c r="R88" s="1"/>
    </row>
    <row r="89" spans="1:18" ht="15" customHeight="1" outlineLevel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6"/>
      <c r="R89" s="1"/>
    </row>
    <row r="90" spans="1:18" outlineLevel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6"/>
      <c r="R90" s="1"/>
    </row>
    <row r="91" spans="1:18" outlineLevel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6"/>
      <c r="R91" s="1"/>
    </row>
    <row r="92" spans="1:18" outlineLevel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6"/>
      <c r="R92" s="1"/>
    </row>
    <row r="93" spans="1:18" outlineLevel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6"/>
      <c r="R93" s="1"/>
    </row>
    <row r="94" spans="1:18" ht="15" customHeight="1" outlineLevel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6"/>
      <c r="R94" s="1"/>
    </row>
    <row r="95" spans="1:18" outlineLevel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6"/>
      <c r="R95" s="1"/>
    </row>
    <row r="96" spans="1:18" outlineLevel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6"/>
      <c r="R96" s="1"/>
    </row>
    <row r="97" spans="1:18" outlineLevel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6"/>
      <c r="R97" s="1"/>
    </row>
    <row r="98" spans="1:18" outlineLevel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6"/>
      <c r="R98" s="1"/>
    </row>
    <row r="99" spans="1:18" ht="15.75" customHeight="1" outlineLevel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6"/>
    </row>
    <row r="100" spans="1:18" outlineLevel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6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>
      <c r="A118" s="22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3"/>
    </row>
    <row r="119" spans="1:17">
      <c r="A119" s="13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3"/>
    </row>
    <row r="120" spans="1:17">
      <c r="A120" s="13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3"/>
    </row>
    <row r="121" spans="1:17">
      <c r="A121" s="13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3"/>
    </row>
    <row r="122" spans="1:17">
      <c r="A122" s="13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3"/>
    </row>
    <row r="123" spans="1:17">
      <c r="A123" s="13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3"/>
    </row>
    <row r="124" spans="1:17">
      <c r="A124" s="13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3"/>
    </row>
    <row r="125" spans="1:17">
      <c r="A125" s="13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3"/>
    </row>
    <row r="126" spans="1:17">
      <c r="A126" s="13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3"/>
    </row>
    <row r="127" spans="1:17">
      <c r="A127" s="13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3"/>
    </row>
    <row r="128" spans="1:17">
      <c r="A128" s="13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3"/>
    </row>
    <row r="129" spans="1:17">
      <c r="A129" s="1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3"/>
    </row>
    <row r="130" spans="1:17">
      <c r="A130" s="1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3"/>
    </row>
    <row r="131" spans="1:17">
      <c r="A131" s="13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3"/>
    </row>
    <row r="132" spans="1:17">
      <c r="A132" s="13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3"/>
    </row>
    <row r="133" spans="1:17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37"/>
      <c r="O134" s="13"/>
      <c r="P134" s="13"/>
      <c r="Q134" s="13"/>
    </row>
    <row r="135" spans="1:17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8"/>
      <c r="O135" s="13"/>
      <c r="P135" s="13"/>
      <c r="Q135" s="13"/>
    </row>
    <row r="136" spans="1:17">
      <c r="A136" s="37"/>
      <c r="B136" s="37"/>
      <c r="C136" s="37"/>
      <c r="D136" s="37"/>
      <c r="E136" s="37"/>
      <c r="F136" s="37"/>
      <c r="G136" s="37"/>
      <c r="H136" s="37"/>
      <c r="I136" s="37"/>
      <c r="J136" s="179"/>
      <c r="K136" s="179"/>
      <c r="L136" s="179"/>
      <c r="M136" s="179"/>
      <c r="N136" s="37"/>
      <c r="O136" s="13"/>
      <c r="P136" s="13"/>
      <c r="Q136" s="13"/>
    </row>
    <row r="137" spans="1:1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>
      <c r="A139" s="2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6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idden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idden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0.75" hidden="1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7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7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7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7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7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7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7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7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7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7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7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7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</sheetData>
  <sheetProtection selectLockedCells="1"/>
  <mergeCells count="65">
    <mergeCell ref="A24:C26"/>
    <mergeCell ref="A27:C31"/>
    <mergeCell ref="D27:E27"/>
    <mergeCell ref="D28:E28"/>
    <mergeCell ref="D31:E31"/>
    <mergeCell ref="D29:E29"/>
    <mergeCell ref="D30:E30"/>
    <mergeCell ref="I18:I19"/>
    <mergeCell ref="D20:E20"/>
    <mergeCell ref="D21:E21"/>
    <mergeCell ref="A50:E50"/>
    <mergeCell ref="A37:C41"/>
    <mergeCell ref="A32:C36"/>
    <mergeCell ref="D47:E47"/>
    <mergeCell ref="D22:E22"/>
    <mergeCell ref="A42:C49"/>
    <mergeCell ref="D42:E42"/>
    <mergeCell ref="D43:E43"/>
    <mergeCell ref="D44:E44"/>
    <mergeCell ref="D45:E45"/>
    <mergeCell ref="D49:E49"/>
    <mergeCell ref="A22:C23"/>
    <mergeCell ref="J51:L51"/>
    <mergeCell ref="D33:E33"/>
    <mergeCell ref="D34:E34"/>
    <mergeCell ref="D35:E35"/>
    <mergeCell ref="D36:E36"/>
    <mergeCell ref="D37:E37"/>
    <mergeCell ref="D40:E40"/>
    <mergeCell ref="D39:E39"/>
    <mergeCell ref="D38:E38"/>
    <mergeCell ref="D41:E41"/>
    <mergeCell ref="D46:E46"/>
    <mergeCell ref="J136:M136"/>
    <mergeCell ref="L53:M53"/>
    <mergeCell ref="A1:O1"/>
    <mergeCell ref="A20:C21"/>
    <mergeCell ref="A6:B6"/>
    <mergeCell ref="A8:B8"/>
    <mergeCell ref="A4:B4"/>
    <mergeCell ref="A5:B5"/>
    <mergeCell ref="J17:M17"/>
    <mergeCell ref="A18:E19"/>
    <mergeCell ref="F18:F19"/>
    <mergeCell ref="G18:H18"/>
    <mergeCell ref="J18:J19"/>
    <mergeCell ref="K18:M18"/>
    <mergeCell ref="O17:P17"/>
    <mergeCell ref="O18:O19"/>
    <mergeCell ref="A2:Q2"/>
    <mergeCell ref="J72:M72"/>
    <mergeCell ref="J71:M71"/>
    <mergeCell ref="A71:E71"/>
    <mergeCell ref="B59:P67"/>
    <mergeCell ref="D23:E23"/>
    <mergeCell ref="D24:E24"/>
    <mergeCell ref="D25:E25"/>
    <mergeCell ref="D26:E26"/>
    <mergeCell ref="D32:E32"/>
    <mergeCell ref="D48:E48"/>
    <mergeCell ref="C53:E53"/>
    <mergeCell ref="Q17:Q19"/>
    <mergeCell ref="P18:P19"/>
    <mergeCell ref="A17:I17"/>
    <mergeCell ref="N18:N19"/>
  </mergeCells>
  <dataValidations count="2">
    <dataValidation type="list" allowBlank="1" showInputMessage="1" showErrorMessage="1" sqref="E102:E103 E107:E109">
      <formula1>$S$55:$S$55</formula1>
    </dataValidation>
    <dataValidation type="list" allowBlank="1" showInputMessage="1" showErrorMessage="1" sqref="D76:D77 O14 D14:D15 J14:J15 O76 J76:J77">
      <formula1>$S$14:$S$15</formula1>
    </dataValidation>
  </dataValidations>
  <pageMargins left="0.47" right="0.11811023622047245" top="0.78740157480314965" bottom="0.78740157480314965" header="0.31496062992125984" footer="0.31496062992125984"/>
  <pageSetup paperSize="9" scale="57" orientation="portrait" r:id="rId1"/>
  <headerFooter>
    <oddHeader>Stránka &amp;P</oddHeader>
  </headerFooter>
  <ignoredErrors>
    <ignoredError sqref="E8" numberStoredAsText="1"/>
    <ignoredError sqref="I20 H51 N49:N50 P51 J51:M51 O49 G50 K50 I49:I50 I22:I32 K20:K33 G22:G28 O22:O33 N21:N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přesun</vt:lpstr>
      <vt:lpstr>'žádost o přesun'!Oblast_tisku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2016-11-02T11:57:27Z</dcterms:modified>
</cp:coreProperties>
</file>