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10215" activeTab="0"/>
  </bookViews>
  <sheets>
    <sheet name="Navigace" sheetId="2" r:id="rId1"/>
    <sheet name="ÚK" sheetId="1" r:id="rId2"/>
    <sheet name="EU" sheetId="3" r:id="rId3"/>
    <sheet name="SR" sheetId="5" r:id="rId4"/>
    <sheet name="PO" sheetId="4" r:id="rId5"/>
  </sheets>
  <externalReferences>
    <externalReference r:id="rId8"/>
    <externalReference r:id="rId9"/>
  </externalReferences>
  <definedNames>
    <definedName name="_xlnm.Print_Area" localSheetId="2">'EU'!$A$1:$F$4</definedName>
    <definedName name="_xlnm.Print_Area" localSheetId="4">'PO'!$A$1:$F$6</definedName>
    <definedName name="SEZNAM" localSheetId="0">'[1]seznam'!$A$1:$A$17</definedName>
    <definedName name="SEZNAM">'[2]seznam'!$A$1:$A$17</definedName>
    <definedName name="ZPĚT_NA_NAVIGACI">'SR'!$F$1</definedName>
  </definedNames>
  <calcPr calcId="152511"/>
</workbook>
</file>

<file path=xl/sharedStrings.xml><?xml version="1.0" encoding="utf-8"?>
<sst xmlns="http://schemas.openxmlformats.org/spreadsheetml/2006/main" count="123" uniqueCount="68">
  <si>
    <t>Zjišťované nedostatky</t>
  </si>
  <si>
    <t>Počet provedených kontrol</t>
  </si>
  <si>
    <t>Předmět kontroly</t>
  </si>
  <si>
    <t>Příjemci dotací poskytnutých z vyhlášených programů Ústeckého kraje</t>
  </si>
  <si>
    <t>Příjemci dotací poskytnutých v rámci programů EU se spoluúčastí Ústeckého kraje</t>
  </si>
  <si>
    <t>PO</t>
  </si>
  <si>
    <t>Příspěvkové organizace Ústeckého kraje</t>
  </si>
  <si>
    <t>ZPĚT NA NAVIGACI</t>
  </si>
  <si>
    <t>Objem kontrolovaných veřej. prostředků   (tis. Kč)</t>
  </si>
  <si>
    <t>Příjemci dotací poskytnutých ze státního rozpočtu (průtokové dotace)</t>
  </si>
  <si>
    <t>Objem zjištěného porušení rozpočtové kázně              (tis.Kč)</t>
  </si>
  <si>
    <t>Objem zjištěných nedostatků                     (tis. Kč)</t>
  </si>
  <si>
    <t>Kontrola plnění přijatých opatření zjištěných veřejnosprávní kontrolou</t>
  </si>
  <si>
    <t xml:space="preserve">Kontroly hospodaření příspěvkové organizace kraje </t>
  </si>
  <si>
    <t xml:space="preserve">bez nedostatků </t>
  </si>
  <si>
    <t>Státní příspěvek pro zřizovatele zařízení pro dětí vyžadující okamžitou pomoc</t>
  </si>
  <si>
    <t>Dotační program na výměnu zastaralých zdrojů tepla na pevná paliva (kotlíková dotace)</t>
  </si>
  <si>
    <t>Veřejnosprávní kontroly na místě - 2022</t>
  </si>
  <si>
    <t>Kontrolami hospodaření u příspěvkových organizací bylo zjišťováno nedodržování povinností stanovených: zákonem č. 320/2001 Sb., o finanční kontrole ve veřejné správě a o změně některých zákonů,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byly zjišťovány nedostatky různého charakteru a rozsahu, a to zejména v nedodržování zákona č. 563/1991 Sb., o účetnictví, jeho prováděcí vyhlášky č. 410/2009 Sb. a Českých účetních standardů č. 701 - 710 (různorodost účetních metod, nesprávné oceňování, evidence a účtování majetku, nesprávné časové rozlišení, náležitosti účetních dokladů, správnost účtování, nedostatky v procesu inventarizace, nesrovnalosti v oblasti cestovních náhrad), rozpočtových pravidel ve smyslu zákona č. 250/2000 Sb., o rozpočtových pravidlech územních rozpočtů (hospodaření s fondy), zákona č. 340/2015 Sb., o zvláštních podmínkách účinnosti některých smluv, uveřejňování těchto smluv a registr smluv (zákon o registru smluv) a v neposlední řadě nerespektování pokynů zřizovatele – vnitřních předpisů a pravidel (oblast odpisů, zadávání zakázek, zveřejňování smluv a vyřazování majetku).</t>
  </si>
  <si>
    <t>zjištěn nedostatek z oblasti zásad účtování - okamžik uskutečnění účetního případu (zálohová faktura účtována ve stejný okamžik jako konečná)</t>
  </si>
  <si>
    <t xml:space="preserve">Rozhodnutím KÚÚK ze dne 11. 6. 2020 vyplacen ZDVOP příspěvek ve výši 22 800 Kč, který nebyl v žádosti ze dne 1.6.2020 uveden. </t>
  </si>
  <si>
    <t>Kontrola kompenzačního příspěvku UBYTOVÁNÍ UKRAJINA 
- příspěvkové organizace ÚK</t>
  </si>
  <si>
    <t>Kontrola kompenzačního příspěvku UBYTOVÁNÍ UKRAJINA 
- poskytovatelé ubytování</t>
  </si>
  <si>
    <t>Program obnovy venkova Ústeckého kraje 2021</t>
  </si>
  <si>
    <t>Místní akční skupina - Podpora komunitního života na venkově v roce 2021</t>
  </si>
  <si>
    <t>Dotační program Prevence rizikového chování 2021</t>
  </si>
  <si>
    <t>Dotační program  Sport 2021</t>
  </si>
  <si>
    <t>Dotační program Volný čas 2021</t>
  </si>
  <si>
    <t>Kontrola hospodaření dotací u soukromé školy</t>
  </si>
  <si>
    <t>Kontrola na základě stížnosti č.j. KUUK/074171/2022 - VŘ na výpočetní techniku</t>
  </si>
  <si>
    <t>Fond Ústeckého kraje 2021</t>
  </si>
  <si>
    <t>Fond Ústeckého kraje 2020</t>
  </si>
  <si>
    <t>Fond Ústeckého kraje 2019</t>
  </si>
  <si>
    <t>Fond Ústeckého kraje 2016</t>
  </si>
  <si>
    <t>Podpora začínajících podnikatelů v Ústeckém kraji pro rok 2021</t>
  </si>
  <si>
    <t>Asistenční vouchery Ústeckého kraje</t>
  </si>
  <si>
    <t>Podpora a stabilizace mladých vědeckých pracovníků ÚK se zaměřením na komercializaci výsledků výstupů</t>
  </si>
  <si>
    <t>Podpora sociálních služeb v Ústeckém kraji 2021</t>
  </si>
  <si>
    <t>Podpora sociálních služeb v Ústeckém kraji 2022</t>
  </si>
  <si>
    <t>Podpora sociálních služeb v Ústeckém kraji 2022 - část III. odst. 25 smlouvy</t>
  </si>
  <si>
    <t>Zjištěno porušení povinnosti uvedené v Části III., odst. 25 Smlouvy tím, že poskytovatel u 14 stávajících klientů zajišťuje dle jejich potřeb a přání pouze úklid domácnosti, přestože při přehodnocení situace klienta, bylo zjištěno, že nejde o osobu, která by se nacházela v takové nepříznivé sociální situaci, která by zakládala potřebu poskytování pečovatelské služby, čímž nahrazuje činnost jiných v místě dostupných veřejných služeb, které nečerpají veřejnou podporu.</t>
  </si>
  <si>
    <t>Podpora Ústeckého kraje na sociální služby  2021 - malý dotační program</t>
  </si>
  <si>
    <t>Podpora sociálních služeb v rámci projektu POSOSUK 3 -2020</t>
  </si>
  <si>
    <t>kontrola kvality služeb</t>
  </si>
  <si>
    <t>Podpora sociálních služeb v rámci projektu POSOSUK 3 - 2021</t>
  </si>
  <si>
    <t>Podpora sociálních služeb v rámci projektu POSOSUK 3 - 2022</t>
  </si>
  <si>
    <t>Podpora Ústeckého kraje na sociální služby protidrogové politiky 2021</t>
  </si>
  <si>
    <t>Program podpory rozvoje zemědělství a venkovských oblastí Ústeckého kraje v roce 2021</t>
  </si>
  <si>
    <t>Program pro rozvoj eko-agro oblastí v Ústeckém kraji,  oblast podpory obnovy krajiny a biodiverzity v roce 2021</t>
  </si>
  <si>
    <t>Program pro rozvoj eko-agro oblastí v Ústeckém kraji, oblast podpory rozvoje EVVO v roce 2021</t>
  </si>
  <si>
    <t>Program pro rozvoj eko-agro oblastí v Ústeckém kraji, oblast podpory včelařství v roce 2021</t>
  </si>
  <si>
    <t>Program na podporu záchranných stanic na území Ústeckého kraje v roce 2021</t>
  </si>
  <si>
    <t>Program na záchranu a obnovu kulturních památek Ústeckého kraje pro rok 2021</t>
  </si>
  <si>
    <t>Program na záchranu a obnovu drobných památek a architektury dotvářející kulturní krajinu Ústeckého kraje pro rok 2021</t>
  </si>
  <si>
    <t>Zajištění výkonu regionálních funkcí knihoven Ústeckého kraje v roce 2021</t>
  </si>
  <si>
    <t>Program podpory regionální kulturní činnosti pro rok 2021</t>
  </si>
  <si>
    <t>Podpora aktivit zaměřených na zlepšení zdravotního stavu obyvatel - 2021</t>
  </si>
  <si>
    <t>Podpora aktivit zaměřených na zlepšení zdravotního stavu obyvatel 2021</t>
  </si>
  <si>
    <t>Zajištění závazku veřejné služby na zabezpečení lékařské pohotovostní služby 2021</t>
  </si>
  <si>
    <t>Individuální dotace - KH</t>
  </si>
  <si>
    <t>neuznatelné náklady projektu a nedodržen stanovený závazný ukazatel (podíl dotace vůči celkových uznatelným  nákladům projektu)</t>
  </si>
  <si>
    <t>neoprávněné použití dotace na úhradu DPH (příjemce s nárokem na uplatnění odpočtu této daně); neuznatelné náklady projektu</t>
  </si>
  <si>
    <t>Program na záchranu a obnovu kulturních památek Ústeckého kraje pro rok 2019</t>
  </si>
  <si>
    <t>ÚK</t>
  </si>
  <si>
    <t>EU</t>
  </si>
  <si>
    <t>SR</t>
  </si>
  <si>
    <t xml:space="preserve">zjištěny nedostatky v rámci vyúčtování kompenzačního příspěvku (následně paušální náhrady nákladů) za ubytování UA </t>
  </si>
  <si>
    <t>Program pro podporu odpadového hospodářství obcí v Ústeckém kraji na období 2017 až 2025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</si>
</sst>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10"/>
      <name val="Century Gothic"/>
      <family val="2"/>
    </font>
    <font>
      <sz val="11"/>
      <color theme="1"/>
      <name val="Arial"/>
      <family val="2"/>
    </font>
    <font>
      <sz val="14"/>
      <color theme="1"/>
      <name val="Century Gothic"/>
      <family val="2"/>
    </font>
    <font>
      <i/>
      <sz val="10"/>
      <color theme="1"/>
      <name val="Century Gothic"/>
      <family val="2"/>
    </font>
    <font>
      <i/>
      <sz val="10"/>
      <color theme="1"/>
      <name val="Arial"/>
      <family val="2"/>
    </font>
    <font>
      <sz val="11"/>
      <color rgb="FF000DFF"/>
      <name val="Century Gothic"/>
      <family val="2"/>
    </font>
    <font>
      <b/>
      <sz val="12"/>
      <color rgb="FF000DFF"/>
      <name val="Century Gothic"/>
      <family val="2"/>
    </font>
    <font>
      <sz val="11"/>
      <color rgb="FF000DF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justify" vertical="justify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4" fontId="0" fillId="0" borderId="0" xfId="0" applyNumberFormat="1"/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2" borderId="0" xfId="21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justify" wrapText="1"/>
    </xf>
    <xf numFmtId="0" fontId="9" fillId="0" borderId="2" xfId="0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justify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13" fillId="0" borderId="6" xfId="0" applyFont="1" applyFill="1" applyBorder="1" applyAlignment="1">
      <alignment horizontal="justify" vertical="center" wrapText="1"/>
    </xf>
    <xf numFmtId="164" fontId="2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justify" vertical="center" wrapText="1"/>
    </xf>
    <xf numFmtId="165" fontId="9" fillId="0" borderId="5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65" fontId="9" fillId="0" borderId="0" xfId="0" applyNumberFormat="1" applyFont="1"/>
    <xf numFmtId="164" fontId="9" fillId="0" borderId="0" xfId="0" applyNumberFormat="1" applyFont="1"/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14" fillId="2" borderId="0" xfId="21" applyFont="1" applyFill="1" applyAlignment="1">
      <alignment horizontal="center" vertical="center"/>
    </xf>
    <xf numFmtId="0" fontId="11" fillId="2" borderId="0" xfId="21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0" borderId="20" xfId="2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2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9" fillId="0" borderId="0" xfId="0" applyFont="1"/>
    <xf numFmtId="0" fontId="20" fillId="0" borderId="0" xfId="21" applyFont="1"/>
    <xf numFmtId="0" fontId="21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5" fillId="0" borderId="8" xfId="0" applyFont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2</xdr:row>
      <xdr:rowOff>219075</xdr:rowOff>
    </xdr:to>
    <xdr:pic>
      <xdr:nvPicPr>
        <xdr:cNvPr id="1279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5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ova.i\Local%20Settings\Temporary%20Internet%20Files\Content.IE5\M7NE1T14\SV\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kr-ustecky.cz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6"/>
  <sheetViews>
    <sheetView showGridLines="0" tabSelected="1" workbookViewId="0" topLeftCell="A1">
      <selection activeCell="A5" sqref="A5"/>
    </sheetView>
  </sheetViews>
  <sheetFormatPr defaultColWidth="9.140625" defaultRowHeight="15"/>
  <cols>
    <col min="1" max="1" width="12.421875" style="0" customWidth="1"/>
    <col min="2" max="2" width="78.57421875" style="0" customWidth="1"/>
    <col min="3" max="3" width="14.00390625" style="0" customWidth="1"/>
    <col min="4" max="4" width="11.57421875" style="0" customWidth="1"/>
    <col min="5" max="5" width="17.00390625" style="0" customWidth="1"/>
  </cols>
  <sheetData>
    <row r="2" ht="18">
      <c r="D2" s="2"/>
    </row>
    <row r="3" spans="2:4" ht="18">
      <c r="B3" s="90"/>
      <c r="C3" s="91"/>
      <c r="D3" s="91"/>
    </row>
    <row r="4" spans="2:4" ht="18">
      <c r="B4" s="90"/>
      <c r="C4" s="91"/>
      <c r="D4" s="91"/>
    </row>
    <row r="5" spans="2:4" ht="20.25">
      <c r="B5" s="92" t="s">
        <v>17</v>
      </c>
      <c r="C5" s="92"/>
      <c r="D5" s="92"/>
    </row>
    <row r="6" spans="2:4" ht="18.75">
      <c r="B6" s="93"/>
      <c r="C6" s="94"/>
      <c r="D6" s="94"/>
    </row>
    <row r="7" spans="2:4" ht="16.5">
      <c r="B7" s="5"/>
      <c r="C7" s="5"/>
      <c r="D7" s="5"/>
    </row>
    <row r="8" spans="2:4" ht="16.5">
      <c r="B8" s="5"/>
      <c r="C8" s="5"/>
      <c r="D8" s="87"/>
    </row>
    <row r="9" spans="2:4" ht="16.5">
      <c r="B9" s="5" t="s">
        <v>3</v>
      </c>
      <c r="C9" s="5"/>
      <c r="D9" s="88" t="s">
        <v>63</v>
      </c>
    </row>
    <row r="10" spans="2:4" ht="16.5">
      <c r="B10" s="5"/>
      <c r="C10" s="5"/>
      <c r="D10" s="99"/>
    </row>
    <row r="11" spans="2:4" ht="16.5">
      <c r="B11" s="5" t="s">
        <v>4</v>
      </c>
      <c r="C11" s="5"/>
      <c r="D11" s="88" t="s">
        <v>64</v>
      </c>
    </row>
    <row r="12" spans="2:4" ht="16.5">
      <c r="B12" s="5"/>
      <c r="C12" s="5"/>
      <c r="D12" s="88"/>
    </row>
    <row r="13" spans="2:4" ht="16.5">
      <c r="B13" s="5" t="s">
        <v>9</v>
      </c>
      <c r="C13" s="5"/>
      <c r="D13" s="88" t="s">
        <v>65</v>
      </c>
    </row>
    <row r="14" spans="2:4" ht="16.5">
      <c r="B14" s="5"/>
      <c r="C14" s="5"/>
      <c r="D14" s="99"/>
    </row>
    <row r="15" spans="2:4" ht="16.5">
      <c r="B15" s="5" t="s">
        <v>6</v>
      </c>
      <c r="C15" s="5"/>
      <c r="D15" s="88" t="s">
        <v>5</v>
      </c>
    </row>
    <row r="16" ht="15">
      <c r="D16" s="89"/>
    </row>
  </sheetData>
  <mergeCells count="4">
    <mergeCell ref="B4:D4"/>
    <mergeCell ref="B3:D3"/>
    <mergeCell ref="B5:D5"/>
    <mergeCell ref="B6:D6"/>
  </mergeCells>
  <hyperlinks>
    <hyperlink ref="D9" location="ÚK!A1" display="ÚK"/>
    <hyperlink ref="D11" location="EU!A1" display="EU"/>
    <hyperlink ref="D15" location="PO!A1" display="PO"/>
    <hyperlink ref="D13" location="SR!A1" display="SR"/>
  </hyperlink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5"/>
  <sheetViews>
    <sheetView showGridLines="0" workbookViewId="0" topLeftCell="A1">
      <selection activeCell="F1" sqref="F1"/>
    </sheetView>
  </sheetViews>
  <sheetFormatPr defaultColWidth="9.140625" defaultRowHeight="15"/>
  <cols>
    <col min="1" max="1" width="33.421875" style="9" customWidth="1"/>
    <col min="2" max="2" width="15.57421875" style="5" customWidth="1"/>
    <col min="3" max="3" width="19.28125" style="5" customWidth="1"/>
    <col min="4" max="4" width="15.57421875" style="5" customWidth="1"/>
    <col min="5" max="5" width="16.421875" style="5" customWidth="1"/>
    <col min="6" max="6" width="85.57421875" style="9" customWidth="1"/>
    <col min="7" max="16384" width="9.140625" style="5" customWidth="1"/>
  </cols>
  <sheetData>
    <row r="1" spans="1:6" ht="23.45" customHeight="1">
      <c r="A1" s="6"/>
      <c r="B1" s="7"/>
      <c r="C1" s="7"/>
      <c r="D1" s="7"/>
      <c r="E1" s="7"/>
      <c r="F1" s="8" t="s">
        <v>7</v>
      </c>
    </row>
    <row r="2" ht="23.45" customHeight="1" thickBot="1"/>
    <row r="3" spans="1:6" s="11" customFormat="1" ht="86.25" thickBot="1">
      <c r="A3" s="10" t="s">
        <v>2</v>
      </c>
      <c r="B3" s="10" t="s">
        <v>1</v>
      </c>
      <c r="C3" s="10" t="s">
        <v>8</v>
      </c>
      <c r="D3" s="10" t="s">
        <v>10</v>
      </c>
      <c r="E3" s="10" t="s">
        <v>11</v>
      </c>
      <c r="F3" s="10" t="s">
        <v>0</v>
      </c>
    </row>
    <row r="4" spans="1:6" ht="33">
      <c r="A4" s="12" t="s">
        <v>23</v>
      </c>
      <c r="B4" s="13">
        <v>11</v>
      </c>
      <c r="C4" s="14">
        <v>6041.6374</v>
      </c>
      <c r="D4" s="14">
        <v>0</v>
      </c>
      <c r="E4" s="14">
        <v>0</v>
      </c>
      <c r="F4" s="15" t="s">
        <v>14</v>
      </c>
    </row>
    <row r="5" spans="1:6" ht="49.5">
      <c r="A5" s="12" t="s">
        <v>24</v>
      </c>
      <c r="B5" s="16">
        <v>2</v>
      </c>
      <c r="C5" s="17">
        <v>490.712</v>
      </c>
      <c r="D5" s="18">
        <v>0</v>
      </c>
      <c r="E5" s="17">
        <v>0</v>
      </c>
      <c r="F5" s="19" t="s">
        <v>14</v>
      </c>
    </row>
    <row r="6" spans="1:6" ht="33">
      <c r="A6" s="12" t="s">
        <v>25</v>
      </c>
      <c r="B6" s="20">
        <v>5</v>
      </c>
      <c r="C6" s="21">
        <v>247.109</v>
      </c>
      <c r="D6" s="21">
        <v>0</v>
      </c>
      <c r="E6" s="21">
        <v>0</v>
      </c>
      <c r="F6" s="22" t="s">
        <v>14</v>
      </c>
    </row>
    <row r="7" spans="1:6" ht="15">
      <c r="A7" s="12" t="s">
        <v>26</v>
      </c>
      <c r="B7" s="23">
        <v>6</v>
      </c>
      <c r="C7" s="24">
        <v>511.42972999999995</v>
      </c>
      <c r="D7" s="24">
        <v>0</v>
      </c>
      <c r="E7" s="24">
        <v>0</v>
      </c>
      <c r="F7" s="25" t="s">
        <v>14</v>
      </c>
    </row>
    <row r="8" spans="1:6" s="11" customFormat="1" ht="33">
      <c r="A8" s="12" t="s">
        <v>27</v>
      </c>
      <c r="B8" s="23">
        <v>6</v>
      </c>
      <c r="C8" s="17">
        <v>903.13288</v>
      </c>
      <c r="D8" s="26">
        <v>0</v>
      </c>
      <c r="E8" s="27">
        <v>0</v>
      </c>
      <c r="F8" s="28" t="s">
        <v>14</v>
      </c>
    </row>
    <row r="9" spans="1:6" ht="33">
      <c r="A9" s="12" t="s">
        <v>28</v>
      </c>
      <c r="B9" s="23">
        <v>2</v>
      </c>
      <c r="C9" s="29">
        <v>21477.912</v>
      </c>
      <c r="D9" s="29">
        <v>0</v>
      </c>
      <c r="E9" s="29">
        <v>0</v>
      </c>
      <c r="F9" s="30" t="s">
        <v>14</v>
      </c>
    </row>
    <row r="10" spans="1:6" ht="15">
      <c r="A10" s="12" t="s">
        <v>30</v>
      </c>
      <c r="B10" s="31">
        <v>11</v>
      </c>
      <c r="C10" s="21">
        <v>3851.454</v>
      </c>
      <c r="D10" s="21">
        <v>0</v>
      </c>
      <c r="E10" s="21">
        <v>0</v>
      </c>
      <c r="F10" s="22" t="s">
        <v>14</v>
      </c>
    </row>
    <row r="11" spans="1:6" ht="15">
      <c r="A11" s="12" t="s">
        <v>31</v>
      </c>
      <c r="B11" s="23">
        <v>22</v>
      </c>
      <c r="C11" s="24">
        <v>10695.009</v>
      </c>
      <c r="D11" s="24">
        <v>0</v>
      </c>
      <c r="E11" s="24">
        <v>0</v>
      </c>
      <c r="F11" s="25" t="s">
        <v>14</v>
      </c>
    </row>
    <row r="12" spans="1:6" ht="15">
      <c r="A12" s="12" t="s">
        <v>32</v>
      </c>
      <c r="B12" s="32">
        <v>11</v>
      </c>
      <c r="C12" s="17">
        <v>25201.438739999998</v>
      </c>
      <c r="D12" s="17">
        <v>0</v>
      </c>
      <c r="E12" s="17">
        <v>0</v>
      </c>
      <c r="F12" s="33" t="s">
        <v>14</v>
      </c>
    </row>
    <row r="13" spans="1:6" ht="15">
      <c r="A13" s="34" t="s">
        <v>33</v>
      </c>
      <c r="B13" s="35">
        <v>1</v>
      </c>
      <c r="C13" s="36">
        <v>265</v>
      </c>
      <c r="D13" s="36">
        <v>0</v>
      </c>
      <c r="E13" s="36">
        <v>0</v>
      </c>
      <c r="F13" s="37" t="s">
        <v>14</v>
      </c>
    </row>
    <row r="14" spans="1:6" ht="49.5">
      <c r="A14" s="38" t="s">
        <v>34</v>
      </c>
      <c r="B14" s="31">
        <v>5</v>
      </c>
      <c r="C14" s="21">
        <v>645</v>
      </c>
      <c r="D14" s="21">
        <v>0</v>
      </c>
      <c r="E14" s="21">
        <v>0</v>
      </c>
      <c r="F14" s="39" t="s">
        <v>14</v>
      </c>
    </row>
    <row r="15" spans="1:6" s="11" customFormat="1" ht="33">
      <c r="A15" s="12" t="s">
        <v>35</v>
      </c>
      <c r="B15" s="23">
        <v>4</v>
      </c>
      <c r="C15" s="27">
        <v>1380.72619</v>
      </c>
      <c r="D15" s="40">
        <v>0</v>
      </c>
      <c r="E15" s="40">
        <v>0</v>
      </c>
      <c r="F15" s="41" t="s">
        <v>14</v>
      </c>
    </row>
    <row r="16" spans="1:6" ht="82.5">
      <c r="A16" s="12" t="s">
        <v>36</v>
      </c>
      <c r="B16" s="23">
        <v>2</v>
      </c>
      <c r="C16" s="17">
        <v>230.06594</v>
      </c>
      <c r="D16" s="17">
        <v>0</v>
      </c>
      <c r="E16" s="42">
        <v>0</v>
      </c>
      <c r="F16" s="41" t="s">
        <v>14</v>
      </c>
    </row>
    <row r="17" spans="1:6" ht="33">
      <c r="A17" s="12" t="s">
        <v>37</v>
      </c>
      <c r="B17" s="23">
        <f>18+7</f>
        <v>25</v>
      </c>
      <c r="C17" s="17">
        <f>60843.22929+82608.249</f>
        <v>143451.47829</v>
      </c>
      <c r="D17" s="17">
        <v>0</v>
      </c>
      <c r="E17" s="42">
        <v>0</v>
      </c>
      <c r="F17" s="41" t="s">
        <v>14</v>
      </c>
    </row>
    <row r="18" spans="1:6" ht="33">
      <c r="A18" s="12" t="s">
        <v>38</v>
      </c>
      <c r="B18" s="23">
        <v>1</v>
      </c>
      <c r="C18" s="17">
        <v>794.747</v>
      </c>
      <c r="D18" s="17">
        <v>0</v>
      </c>
      <c r="E18" s="17">
        <v>0</v>
      </c>
      <c r="F18" s="41" t="s">
        <v>14</v>
      </c>
    </row>
    <row r="19" spans="1:6" ht="81">
      <c r="A19" s="12" t="s">
        <v>39</v>
      </c>
      <c r="B19" s="23">
        <v>3</v>
      </c>
      <c r="C19" s="17">
        <v>22235.9</v>
      </c>
      <c r="D19" s="17">
        <v>0</v>
      </c>
      <c r="E19" s="17">
        <v>31.889</v>
      </c>
      <c r="F19" s="41" t="s">
        <v>40</v>
      </c>
    </row>
    <row r="20" spans="1:6" ht="49.5">
      <c r="A20" s="12" t="s">
        <v>41</v>
      </c>
      <c r="B20" s="23">
        <v>7</v>
      </c>
      <c r="C20" s="17">
        <v>356.164</v>
      </c>
      <c r="D20" s="17">
        <v>0</v>
      </c>
      <c r="E20" s="42">
        <v>0</v>
      </c>
      <c r="F20" s="41" t="s">
        <v>14</v>
      </c>
    </row>
    <row r="21" spans="1:6" ht="49.5">
      <c r="A21" s="12" t="s">
        <v>42</v>
      </c>
      <c r="B21" s="23">
        <v>9</v>
      </c>
      <c r="C21" s="17">
        <v>0</v>
      </c>
      <c r="D21" s="17">
        <v>0</v>
      </c>
      <c r="E21" s="42">
        <v>0</v>
      </c>
      <c r="F21" s="41" t="s">
        <v>43</v>
      </c>
    </row>
    <row r="22" spans="1:6" ht="49.5">
      <c r="A22" s="12" t="s">
        <v>44</v>
      </c>
      <c r="B22" s="23">
        <v>6</v>
      </c>
      <c r="C22" s="17">
        <v>17833.961170000002</v>
      </c>
      <c r="D22" s="17">
        <v>0</v>
      </c>
      <c r="E22" s="17">
        <v>0</v>
      </c>
      <c r="F22" s="43" t="s">
        <v>14</v>
      </c>
    </row>
    <row r="23" spans="1:6" ht="49.5">
      <c r="A23" s="12" t="s">
        <v>45</v>
      </c>
      <c r="B23" s="23">
        <v>1</v>
      </c>
      <c r="C23" s="17">
        <v>1113.12828</v>
      </c>
      <c r="D23" s="17">
        <v>0</v>
      </c>
      <c r="E23" s="17">
        <v>0</v>
      </c>
      <c r="F23" s="43" t="s">
        <v>14</v>
      </c>
    </row>
    <row r="24" spans="1:6" ht="49.5">
      <c r="A24" s="34" t="s">
        <v>46</v>
      </c>
      <c r="B24" s="44">
        <v>1</v>
      </c>
      <c r="C24" s="29">
        <v>198.74</v>
      </c>
      <c r="D24" s="29">
        <v>0</v>
      </c>
      <c r="E24" s="29">
        <v>0</v>
      </c>
      <c r="F24" s="30" t="s">
        <v>14</v>
      </c>
    </row>
    <row r="25" spans="1:6" ht="66">
      <c r="A25" s="12" t="s">
        <v>47</v>
      </c>
      <c r="B25" s="23">
        <v>7</v>
      </c>
      <c r="C25" s="24">
        <v>4923.33159</v>
      </c>
      <c r="D25" s="24">
        <v>0</v>
      </c>
      <c r="E25" s="24">
        <v>0</v>
      </c>
      <c r="F25" s="30" t="s">
        <v>14</v>
      </c>
    </row>
    <row r="26" spans="1:6" ht="66">
      <c r="A26" s="12" t="s">
        <v>48</v>
      </c>
      <c r="B26" s="23">
        <v>1</v>
      </c>
      <c r="C26" s="45">
        <v>32.568</v>
      </c>
      <c r="D26" s="45">
        <v>0</v>
      </c>
      <c r="E26" s="45">
        <v>0</v>
      </c>
      <c r="F26" s="25" t="s">
        <v>14</v>
      </c>
    </row>
    <row r="27" spans="1:6" ht="66">
      <c r="A27" s="34" t="s">
        <v>49</v>
      </c>
      <c r="B27" s="23">
        <v>1</v>
      </c>
      <c r="C27" s="27">
        <v>31.10001</v>
      </c>
      <c r="D27" s="36">
        <v>0</v>
      </c>
      <c r="E27" s="36">
        <v>0</v>
      </c>
      <c r="F27" s="46" t="s">
        <v>14</v>
      </c>
    </row>
    <row r="28" spans="1:6" ht="66">
      <c r="A28" s="12" t="s">
        <v>50</v>
      </c>
      <c r="B28" s="23">
        <v>10</v>
      </c>
      <c r="C28" s="17">
        <v>246.31292</v>
      </c>
      <c r="D28" s="40">
        <v>0</v>
      </c>
      <c r="E28" s="40">
        <v>0</v>
      </c>
      <c r="F28" s="41" t="s">
        <v>14</v>
      </c>
    </row>
    <row r="29" spans="1:6" ht="49.5">
      <c r="A29" s="12" t="s">
        <v>51</v>
      </c>
      <c r="B29" s="23">
        <v>1</v>
      </c>
      <c r="C29" s="17">
        <v>200</v>
      </c>
      <c r="D29" s="40">
        <v>0</v>
      </c>
      <c r="E29" s="40">
        <v>0</v>
      </c>
      <c r="F29" s="41" t="s">
        <v>14</v>
      </c>
    </row>
    <row r="30" spans="1:6" ht="82.5">
      <c r="A30" s="38" t="s">
        <v>67</v>
      </c>
      <c r="B30" s="79">
        <v>5</v>
      </c>
      <c r="C30" s="21">
        <v>8917.687</v>
      </c>
      <c r="D30" s="80">
        <v>0</v>
      </c>
      <c r="E30" s="80">
        <v>0</v>
      </c>
      <c r="F30" s="100" t="s">
        <v>14</v>
      </c>
    </row>
    <row r="31" spans="1:6" ht="49.5">
      <c r="A31" s="12" t="s">
        <v>52</v>
      </c>
      <c r="B31" s="82">
        <v>6</v>
      </c>
      <c r="C31" s="40">
        <f>1874.67266999999+6214.39319+95.46</f>
        <v>8184.52585999999</v>
      </c>
      <c r="D31" s="40">
        <v>0</v>
      </c>
      <c r="E31" s="40">
        <v>0</v>
      </c>
      <c r="F31" s="83" t="s">
        <v>14</v>
      </c>
    </row>
    <row r="32" spans="1:6" ht="49.5">
      <c r="A32" s="34" t="s">
        <v>62</v>
      </c>
      <c r="B32" s="23">
        <v>1</v>
      </c>
      <c r="C32" s="27">
        <v>1117.06735</v>
      </c>
      <c r="D32" s="47">
        <v>0</v>
      </c>
      <c r="E32" s="48">
        <v>0</v>
      </c>
      <c r="F32" s="49" t="s">
        <v>14</v>
      </c>
    </row>
    <row r="33" spans="1:6" ht="82.5">
      <c r="A33" s="12" t="s">
        <v>53</v>
      </c>
      <c r="B33" s="82">
        <v>1</v>
      </c>
      <c r="C33" s="40">
        <v>92.8</v>
      </c>
      <c r="D33" s="40">
        <v>0</v>
      </c>
      <c r="E33" s="40">
        <v>0</v>
      </c>
      <c r="F33" s="83" t="s">
        <v>14</v>
      </c>
    </row>
    <row r="34" spans="1:6" s="11" customFormat="1" ht="49.5">
      <c r="A34" s="12" t="s">
        <v>54</v>
      </c>
      <c r="B34" s="82">
        <v>1</v>
      </c>
      <c r="C34" s="40">
        <v>740</v>
      </c>
      <c r="D34" s="40">
        <v>0</v>
      </c>
      <c r="E34" s="40">
        <v>0</v>
      </c>
      <c r="F34" s="83" t="s">
        <v>14</v>
      </c>
    </row>
    <row r="35" spans="1:6" s="11" customFormat="1" ht="33">
      <c r="A35" s="12" t="s">
        <v>55</v>
      </c>
      <c r="B35" s="82">
        <v>9</v>
      </c>
      <c r="C35" s="40">
        <f>105+661.823</f>
        <v>766.823</v>
      </c>
      <c r="D35" s="40">
        <v>0</v>
      </c>
      <c r="E35" s="40">
        <v>0</v>
      </c>
      <c r="F35" s="49" t="s">
        <v>61</v>
      </c>
    </row>
    <row r="36" spans="1:6" s="11" customFormat="1" ht="49.5">
      <c r="A36" s="34" t="s">
        <v>56</v>
      </c>
      <c r="B36" s="23">
        <v>3</v>
      </c>
      <c r="C36" s="27">
        <v>866.29751</v>
      </c>
      <c r="D36" s="47">
        <v>0</v>
      </c>
      <c r="E36" s="48">
        <v>0</v>
      </c>
      <c r="F36" s="49" t="s">
        <v>14</v>
      </c>
    </row>
    <row r="37" spans="1:6" s="11" customFormat="1" ht="49.5">
      <c r="A37" s="34" t="s">
        <v>57</v>
      </c>
      <c r="B37" s="23">
        <v>1</v>
      </c>
      <c r="C37" s="27">
        <v>429.1</v>
      </c>
      <c r="D37" s="47">
        <v>0</v>
      </c>
      <c r="E37" s="48">
        <v>0</v>
      </c>
      <c r="F37" s="49" t="s">
        <v>14</v>
      </c>
    </row>
    <row r="38" spans="1:6" s="11" customFormat="1" ht="66">
      <c r="A38" s="34" t="s">
        <v>58</v>
      </c>
      <c r="B38" s="23">
        <v>1</v>
      </c>
      <c r="C38" s="27">
        <v>721.18813</v>
      </c>
      <c r="D38" s="47">
        <v>0</v>
      </c>
      <c r="E38" s="48">
        <v>0</v>
      </c>
      <c r="F38" s="49" t="s">
        <v>14</v>
      </c>
    </row>
    <row r="39" spans="1:6" s="11" customFormat="1" ht="27.75" thickBot="1">
      <c r="A39" s="50" t="s">
        <v>59</v>
      </c>
      <c r="B39" s="51">
        <v>4</v>
      </c>
      <c r="C39" s="84">
        <v>2745.66</v>
      </c>
      <c r="D39" s="85">
        <v>0</v>
      </c>
      <c r="E39" s="84">
        <v>37.50814</v>
      </c>
      <c r="F39" s="86" t="s">
        <v>60</v>
      </c>
    </row>
    <row r="40" ht="15.75" customHeight="1"/>
    <row r="41" spans="2:5" ht="15">
      <c r="B41" s="54"/>
      <c r="C41" s="54"/>
      <c r="D41" s="54"/>
      <c r="E41" s="54"/>
    </row>
    <row r="43" spans="1:5" ht="15">
      <c r="A43" s="96"/>
      <c r="B43" s="96"/>
      <c r="C43" s="96"/>
      <c r="D43" s="96"/>
      <c r="E43" s="96"/>
    </row>
    <row r="44" spans="3:5" ht="15">
      <c r="C44" s="55"/>
      <c r="D44" s="55"/>
      <c r="E44" s="55"/>
    </row>
    <row r="45" spans="1:5" ht="15">
      <c r="A45" s="95"/>
      <c r="B45" s="95"/>
      <c r="C45" s="95"/>
      <c r="D45" s="95"/>
      <c r="E45" s="95"/>
    </row>
  </sheetData>
  <mergeCells count="2">
    <mergeCell ref="A45:E45"/>
    <mergeCell ref="A43:E43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showGridLines="0" workbookViewId="0" topLeftCell="A1">
      <selection activeCell="F1" sqref="F1"/>
    </sheetView>
  </sheetViews>
  <sheetFormatPr defaultColWidth="9.140625" defaultRowHeight="15"/>
  <cols>
    <col min="1" max="1" width="36.57421875" style="0" customWidth="1"/>
    <col min="2" max="2" width="16.00390625" style="0" customWidth="1"/>
    <col min="3" max="3" width="19.7109375" style="0" customWidth="1"/>
    <col min="4" max="4" width="15.57421875" style="0" customWidth="1"/>
    <col min="5" max="5" width="16.140625" style="0" customWidth="1"/>
    <col min="6" max="6" width="85.57421875" style="0" customWidth="1"/>
  </cols>
  <sheetData>
    <row r="1" spans="1:6" ht="23.45" customHeight="1">
      <c r="A1" s="3"/>
      <c r="B1" s="3"/>
      <c r="C1" s="3"/>
      <c r="D1" s="3"/>
      <c r="E1" s="3"/>
      <c r="F1" s="71" t="s">
        <v>7</v>
      </c>
    </row>
    <row r="2" ht="23.45" customHeight="1" thickBot="1"/>
    <row r="3" spans="1:6" s="1" customFormat="1" ht="86.25" thickBot="1">
      <c r="A3" s="10" t="s">
        <v>2</v>
      </c>
      <c r="B3" s="10" t="s">
        <v>1</v>
      </c>
      <c r="C3" s="10" t="s">
        <v>8</v>
      </c>
      <c r="D3" s="10" t="s">
        <v>10</v>
      </c>
      <c r="E3" s="10" t="s">
        <v>11</v>
      </c>
      <c r="F3" s="10" t="s">
        <v>0</v>
      </c>
    </row>
    <row r="4" spans="1:6" ht="70.5" customHeight="1" thickBot="1">
      <c r="A4" s="56" t="s">
        <v>16</v>
      </c>
      <c r="B4" s="57">
        <v>100</v>
      </c>
      <c r="C4" s="58">
        <v>21611.79236</v>
      </c>
      <c r="D4" s="58">
        <v>0</v>
      </c>
      <c r="E4" s="58">
        <v>0</v>
      </c>
      <c r="F4" s="53" t="s">
        <v>14</v>
      </c>
    </row>
    <row r="5" ht="15">
      <c r="D5" s="4"/>
    </row>
    <row r="6" spans="1:5" ht="15">
      <c r="A6" s="97"/>
      <c r="B6" s="98"/>
      <c r="C6" s="98"/>
      <c r="D6" s="98"/>
      <c r="E6" s="98"/>
    </row>
  </sheetData>
  <mergeCells count="1">
    <mergeCell ref="A6:E6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showGridLines="0" workbookViewId="0" topLeftCell="A1">
      <selection activeCell="F1" sqref="F1"/>
    </sheetView>
  </sheetViews>
  <sheetFormatPr defaultColWidth="9.140625" defaultRowHeight="15"/>
  <cols>
    <col min="1" max="1" width="38.421875" style="0" customWidth="1"/>
    <col min="2" max="2" width="15.57421875" style="0" customWidth="1"/>
    <col min="3" max="3" width="20.14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45" customHeight="1">
      <c r="A1" s="3"/>
      <c r="B1" s="3"/>
      <c r="C1" s="3"/>
      <c r="D1" s="3"/>
      <c r="E1" s="3"/>
      <c r="F1" s="71" t="s">
        <v>7</v>
      </c>
    </row>
    <row r="2" ht="23.45" customHeight="1" thickBot="1"/>
    <row r="3" spans="1:6" s="1" customFormat="1" ht="86.25" thickBot="1">
      <c r="A3" s="10" t="s">
        <v>2</v>
      </c>
      <c r="B3" s="10" t="s">
        <v>1</v>
      </c>
      <c r="C3" s="10" t="s">
        <v>8</v>
      </c>
      <c r="D3" s="10" t="s">
        <v>10</v>
      </c>
      <c r="E3" s="10" t="s">
        <v>11</v>
      </c>
      <c r="F3" s="10" t="s">
        <v>0</v>
      </c>
    </row>
    <row r="4" spans="1:6" s="1" customFormat="1" ht="84" customHeight="1">
      <c r="A4" s="63" t="s">
        <v>15</v>
      </c>
      <c r="B4" s="76">
        <v>2</v>
      </c>
      <c r="C4" s="77">
        <v>34826.240000000005</v>
      </c>
      <c r="D4" s="77">
        <v>0</v>
      </c>
      <c r="E4" s="77">
        <v>22.8</v>
      </c>
      <c r="F4" s="78" t="s">
        <v>20</v>
      </c>
    </row>
    <row r="5" spans="1:6" s="1" customFormat="1" ht="84" customHeight="1">
      <c r="A5" s="72" t="s">
        <v>22</v>
      </c>
      <c r="B5" s="73">
        <v>259</v>
      </c>
      <c r="C5" s="74">
        <v>47554.45</v>
      </c>
      <c r="D5" s="74">
        <v>0</v>
      </c>
      <c r="E5" s="74">
        <v>140.01999999999998</v>
      </c>
      <c r="F5" s="75" t="s">
        <v>66</v>
      </c>
    </row>
    <row r="6" spans="1:6" ht="111" customHeight="1" thickBot="1">
      <c r="A6" s="59" t="s">
        <v>21</v>
      </c>
      <c r="B6" s="60">
        <v>15</v>
      </c>
      <c r="C6" s="61">
        <v>15040.66457</v>
      </c>
      <c r="D6" s="61">
        <v>0</v>
      </c>
      <c r="E6" s="61">
        <v>8.24</v>
      </c>
      <c r="F6" s="62" t="s">
        <v>66</v>
      </c>
    </row>
    <row r="12" ht="12.75" customHeight="1"/>
  </sheetData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"/>
  <sheetViews>
    <sheetView showGridLines="0" workbookViewId="0" topLeftCell="A1"/>
  </sheetViews>
  <sheetFormatPr defaultColWidth="9.140625" defaultRowHeight="15"/>
  <cols>
    <col min="1" max="1" width="35.421875" style="0" customWidth="1"/>
    <col min="2" max="2" width="15.421875" style="0" customWidth="1"/>
    <col min="3" max="3" width="20.140625" style="0" customWidth="1"/>
    <col min="4" max="5" width="15.57421875" style="0" customWidth="1"/>
    <col min="6" max="6" width="79.00390625" style="0" customWidth="1"/>
  </cols>
  <sheetData>
    <row r="1" spans="1:6" ht="23.45" customHeight="1">
      <c r="A1" s="3"/>
      <c r="B1" s="3"/>
      <c r="C1" s="3"/>
      <c r="D1" s="3"/>
      <c r="E1" s="3"/>
      <c r="F1" s="70" t="s">
        <v>7</v>
      </c>
    </row>
    <row r="2" ht="23.45" customHeight="1" thickBot="1"/>
    <row r="3" spans="1:6" ht="86.25" thickBot="1">
      <c r="A3" s="10" t="s">
        <v>2</v>
      </c>
      <c r="B3" s="10" t="s">
        <v>1</v>
      </c>
      <c r="C3" s="10" t="s">
        <v>8</v>
      </c>
      <c r="D3" s="10" t="s">
        <v>10</v>
      </c>
      <c r="E3" s="10" t="s">
        <v>11</v>
      </c>
      <c r="F3" s="10" t="s">
        <v>0</v>
      </c>
    </row>
    <row r="4" spans="1:6" ht="243">
      <c r="A4" s="63" t="s">
        <v>13</v>
      </c>
      <c r="B4" s="64">
        <v>65</v>
      </c>
      <c r="C4" s="65">
        <v>7877282.049305</v>
      </c>
      <c r="D4" s="65">
        <v>0</v>
      </c>
      <c r="E4" s="65">
        <v>24792.42049</v>
      </c>
      <c r="F4" s="66" t="s">
        <v>18</v>
      </c>
    </row>
    <row r="5" spans="1:6" ht="49.5">
      <c r="A5" s="38" t="s">
        <v>29</v>
      </c>
      <c r="B5" s="79">
        <v>1</v>
      </c>
      <c r="C5" s="21">
        <v>1458.83045</v>
      </c>
      <c r="D5" s="80">
        <v>0</v>
      </c>
      <c r="E5" s="80">
        <v>0</v>
      </c>
      <c r="F5" s="81" t="s">
        <v>14</v>
      </c>
    </row>
    <row r="6" spans="1:6" ht="91.5" customHeight="1" thickBot="1">
      <c r="A6" s="67" t="s">
        <v>12</v>
      </c>
      <c r="B6" s="68">
        <v>9</v>
      </c>
      <c r="C6" s="52">
        <v>4998.34047</v>
      </c>
      <c r="D6" s="58">
        <v>0</v>
      </c>
      <c r="E6" s="58">
        <v>3.106</v>
      </c>
      <c r="F6" s="69" t="s">
        <v>19</v>
      </c>
    </row>
  </sheetData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Petr Vokáč</cp:lastModifiedBy>
  <cp:lastPrinted>2023-02-02T12:17:04Z</cp:lastPrinted>
  <dcterms:created xsi:type="dcterms:W3CDTF">2015-03-02T09:22:56Z</dcterms:created>
  <dcterms:modified xsi:type="dcterms:W3CDTF">2023-02-13T06:38:59Z</dcterms:modified>
  <cp:category/>
  <cp:version/>
  <cp:contentType/>
  <cp:contentStatus/>
</cp:coreProperties>
</file>