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680" windowHeight="7680" activeTab="0"/>
  </bookViews>
  <sheets>
    <sheet name="žádost stipendium (2. pololetí)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<sst xmlns="http://schemas.openxmlformats.org/spreadsheetml/2006/main" count="85" uniqueCount="59">
  <si>
    <t xml:space="preserve">kontaktní osoba: Ing. Lenka Kolářová, tel.: 475 657 418, e-mail: kolarova.l@kr-ustecky.cz </t>
  </si>
  <si>
    <t>vyplněnou žádost opatřenou platným elektronickým podpisem statutárního zástupce zašlete datovou zprávou do datové schránky ÚK (ID:t9zbsva),</t>
  </si>
  <si>
    <t>Razítko a podpis statutárního zástupce</t>
  </si>
  <si>
    <t xml:space="preserve">Datum předložení žádosti: </t>
  </si>
  <si>
    <t>IV. Celková výše příspěvku</t>
  </si>
  <si>
    <t>Celkem za vyznamenání:</t>
  </si>
  <si>
    <t>Aplikovaná chemie</t>
  </si>
  <si>
    <t>denní</t>
  </si>
  <si>
    <t>28-44-M/01</t>
  </si>
  <si>
    <t>Laboratorní asistent</t>
  </si>
  <si>
    <t>53-43-M/01</t>
  </si>
  <si>
    <t>Praktická sestra</t>
  </si>
  <si>
    <t>53-41-M/03</t>
  </si>
  <si>
    <r>
      <rPr>
        <b/>
        <sz val="10"/>
        <rFont val="Century Gothic"/>
        <family val="2"/>
      </rPr>
      <t>IV. ročník</t>
    </r>
    <r>
      <rPr>
        <sz val="10"/>
        <rFont val="Century Gothic"/>
        <family val="2"/>
      </rPr>
      <t xml:space="preserve"> (MZ)</t>
    </r>
  </si>
  <si>
    <t>Příspěvek celkem</t>
  </si>
  <si>
    <t>III.ročník</t>
  </si>
  <si>
    <t>II. ročník</t>
  </si>
  <si>
    <t>I.ročník</t>
  </si>
  <si>
    <t>Název oboru</t>
  </si>
  <si>
    <t>Forma studia</t>
  </si>
  <si>
    <t>Kód RVP</t>
  </si>
  <si>
    <t>B) Počet vyznamenaných k 30. 6. 2023 (školní rok 2022/2023), včetně vyznamenání u Maturitních zkoušek</t>
  </si>
  <si>
    <t>Výše nevyplacené zálohy poskytnuté pro výplatu absolventů</t>
  </si>
  <si>
    <t>Prostředky, které nebyly žákům 1.-4. ročníku denního studia za 1. pololetí vyplaceny</t>
  </si>
  <si>
    <t>Celkem za 2. pololetí:</t>
  </si>
  <si>
    <t>do 2,5</t>
  </si>
  <si>
    <t>do 2,0</t>
  </si>
  <si>
    <t>do 1,5</t>
  </si>
  <si>
    <t>Průměr</t>
  </si>
  <si>
    <t>A) Počet žáků, kteří splnili podmínky programu za 2. pololetí 2022/2023</t>
  </si>
  <si>
    <t>III. Požadovaná výše příspěvku</t>
  </si>
  <si>
    <t>Mobil:</t>
  </si>
  <si>
    <t>Kód banky:</t>
  </si>
  <si>
    <t>Telefon:</t>
  </si>
  <si>
    <t>Číslo účtu:</t>
  </si>
  <si>
    <t>E-mail:</t>
  </si>
  <si>
    <t>Banka:</t>
  </si>
  <si>
    <t>Bankovní spojení:</t>
  </si>
  <si>
    <t>Jméno:</t>
  </si>
  <si>
    <t>Zodpovědná osoba:</t>
  </si>
  <si>
    <t>Obec:</t>
  </si>
  <si>
    <t>Ulice:</t>
  </si>
  <si>
    <t>Sídlo:</t>
  </si>
  <si>
    <t>Statutární zástupce:</t>
  </si>
  <si>
    <t>IČO:</t>
  </si>
  <si>
    <t>Název:</t>
  </si>
  <si>
    <t>II. Žadatel</t>
  </si>
  <si>
    <t>30.6.2023</t>
  </si>
  <si>
    <t>Datum ukončení:</t>
  </si>
  <si>
    <t>1.9.2022</t>
  </si>
  <si>
    <t>Datum zahájení:</t>
  </si>
  <si>
    <t>2022/2023</t>
  </si>
  <si>
    <t>Školní rok:</t>
  </si>
  <si>
    <t>Motivační program pro střední školství v Ústeckém kraji
Prospěchové stipendium pro žáky středních škol Ústeckého kraje ve vybraných oborech vzdělání</t>
  </si>
  <si>
    <t>Název programu:</t>
  </si>
  <si>
    <t>I. Identifikace projektu</t>
  </si>
  <si>
    <r>
      <t xml:space="preserve">IV. ročník </t>
    </r>
    <r>
      <rPr>
        <sz val="9"/>
        <rFont val="Century Gothic"/>
        <family val="2"/>
      </rPr>
      <t>(vyplaceno)</t>
    </r>
  </si>
  <si>
    <r>
      <rPr>
        <b/>
        <sz val="10"/>
        <rFont val="Century Gothic"/>
        <family val="2"/>
      </rPr>
      <t>IV. ročník</t>
    </r>
    <r>
      <rPr>
        <sz val="10"/>
        <rFont val="Century Gothic"/>
        <family val="2"/>
      </rPr>
      <t xml:space="preserve"> </t>
    </r>
    <r>
      <rPr>
        <sz val="9"/>
        <rFont val="Century Gothic"/>
        <family val="2"/>
      </rPr>
      <t>(vyplaceno)</t>
    </r>
  </si>
  <si>
    <t>IV.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</si>
</sst>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sz val="11"/>
      <color rgb="FF000DFF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color rgb="FFC00000"/>
      <name val="Century Gothic"/>
      <family val="2"/>
    </font>
    <font>
      <b/>
      <sz val="11"/>
      <color rgb="FFC00000"/>
      <name val="Century Gothic"/>
      <family val="2"/>
    </font>
    <font>
      <b/>
      <sz val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0D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/>
    </xf>
    <xf numFmtId="14" fontId="1" fillId="0" borderId="5" xfId="0" applyNumberFormat="1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 indent="3"/>
      <protection locked="0"/>
    </xf>
    <xf numFmtId="0" fontId="4" fillId="3" borderId="15" xfId="0" applyFont="1" applyFill="1" applyBorder="1" applyAlignment="1" applyProtection="1">
      <alignment horizontal="left" vertical="center" indent="3"/>
      <protection locked="0"/>
    </xf>
    <xf numFmtId="3" fontId="6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19" xfId="0" applyNumberFormat="1" applyFont="1" applyFill="1" applyBorder="1" applyAlignment="1" applyProtection="1">
      <alignment horizontal="right" vertical="center" indent="1"/>
      <protection/>
    </xf>
    <xf numFmtId="3" fontId="1" fillId="4" borderId="20" xfId="0" applyNumberFormat="1" applyFont="1" applyFill="1" applyBorder="1" applyAlignment="1" applyProtection="1">
      <alignment horizontal="right" vertical="center" indent="1"/>
      <protection locked="0"/>
    </xf>
    <xf numFmtId="3" fontId="2" fillId="2" borderId="21" xfId="0" applyNumberFormat="1" applyFont="1" applyFill="1" applyBorder="1" applyAlignment="1" applyProtection="1">
      <alignment vertical="center"/>
      <protection/>
    </xf>
    <xf numFmtId="3" fontId="1" fillId="0" borderId="20" xfId="0" applyNumberFormat="1" applyFont="1" applyFill="1" applyBorder="1" applyAlignment="1" applyProtection="1">
      <alignment horizontal="right" vertical="center" inden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  <xf numFmtId="3" fontId="1" fillId="4" borderId="21" xfId="0" applyNumberFormat="1" applyFont="1" applyFill="1" applyBorder="1" applyAlignment="1" applyProtection="1">
      <alignment horizontal="right" vertical="center" indent="1"/>
      <protection locked="0"/>
    </xf>
    <xf numFmtId="3" fontId="1" fillId="0" borderId="21" xfId="0" applyNumberFormat="1" applyFont="1" applyFill="1" applyBorder="1" applyAlignment="1" applyProtection="1">
      <alignment horizontal="right" vertical="center" inden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left" vertical="center" indent="3"/>
      <protection locked="0"/>
    </xf>
    <xf numFmtId="3" fontId="6" fillId="0" borderId="15" xfId="0" applyNumberFormat="1" applyFont="1" applyFill="1" applyBorder="1" applyAlignment="1" applyProtection="1">
      <alignment horizontal="left" vertical="center" indent="3"/>
      <protection locked="0"/>
    </xf>
    <xf numFmtId="3" fontId="6" fillId="0" borderId="28" xfId="0" applyNumberFormat="1" applyFont="1" applyFill="1" applyBorder="1" applyAlignment="1" applyProtection="1">
      <alignment horizontal="left" vertical="center" indent="3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>
      <alignment horizontal="left" vertical="center" indent="4"/>
    </xf>
    <xf numFmtId="3" fontId="9" fillId="0" borderId="30" xfId="0" applyNumberFormat="1" applyFont="1" applyFill="1" applyBorder="1" applyAlignment="1">
      <alignment horizontal="left" vertical="center" indent="4"/>
    </xf>
    <xf numFmtId="3" fontId="9" fillId="0" borderId="31" xfId="0" applyNumberFormat="1" applyFont="1" applyFill="1" applyBorder="1" applyAlignment="1">
      <alignment horizontal="left" vertical="center" indent="4"/>
    </xf>
    <xf numFmtId="3" fontId="9" fillId="0" borderId="32" xfId="0" applyNumberFormat="1" applyFont="1" applyFill="1" applyBorder="1" applyAlignment="1">
      <alignment horizontal="left" vertical="center" indent="4"/>
    </xf>
    <xf numFmtId="3" fontId="9" fillId="0" borderId="33" xfId="0" applyNumberFormat="1" applyFont="1" applyFill="1" applyBorder="1" applyAlignment="1">
      <alignment horizontal="left" vertical="center" indent="4"/>
    </xf>
    <xf numFmtId="164" fontId="1" fillId="4" borderId="34" xfId="0" applyNumberFormat="1" applyFont="1" applyFill="1" applyBorder="1" applyAlignment="1" applyProtection="1">
      <alignment horizontal="right" vertical="center" indent="1"/>
      <protection locked="0"/>
    </xf>
    <xf numFmtId="3" fontId="6" fillId="2" borderId="27" xfId="0" applyNumberFormat="1" applyFont="1" applyFill="1" applyBorder="1" applyAlignment="1" applyProtection="1">
      <alignment horizontal="right" vertical="center"/>
      <protection locked="0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1" fontId="1" fillId="4" borderId="6" xfId="0" applyNumberFormat="1" applyFont="1" applyFill="1" applyBorder="1" applyAlignment="1" applyProtection="1">
      <alignment horizontal="right" vertical="center" indent="1"/>
      <protection locked="0"/>
    </xf>
    <xf numFmtId="1" fontId="1" fillId="0" borderId="6" xfId="0" applyNumberFormat="1" applyFont="1" applyFill="1" applyBorder="1" applyAlignment="1" applyProtection="1">
      <alignment horizontal="right" vertical="center" indent="1"/>
      <protection locked="0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>
      <alignment horizontal="center" vertical="center" wrapText="1"/>
    </xf>
    <xf numFmtId="1" fontId="1" fillId="4" borderId="20" xfId="0" applyNumberFormat="1" applyFont="1" applyFill="1" applyBorder="1" applyAlignment="1" applyProtection="1">
      <alignment horizontal="right" vertical="center" indent="1"/>
      <protection locked="0"/>
    </xf>
    <xf numFmtId="1" fontId="1" fillId="0" borderId="20" xfId="0" applyNumberFormat="1" applyFont="1" applyFill="1" applyBorder="1" applyAlignment="1" applyProtection="1">
      <alignment horizontal="right" vertical="center" inden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 applyProtection="1">
      <alignment horizontal="right" vertical="center" indent="1"/>
      <protection locked="0"/>
    </xf>
    <xf numFmtId="1" fontId="1" fillId="0" borderId="13" xfId="0" applyNumberFormat="1" applyFont="1" applyFill="1" applyBorder="1" applyAlignment="1" applyProtection="1">
      <alignment horizontal="right" vertical="center" indent="1"/>
      <protection locked="0"/>
    </xf>
    <xf numFmtId="3" fontId="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indent="3"/>
      <protection locked="0"/>
    </xf>
    <xf numFmtId="0" fontId="6" fillId="0" borderId="5" xfId="0" applyFont="1" applyFill="1" applyBorder="1" applyAlignment="1" applyProtection="1">
      <alignment horizontal="left" vertical="center" indent="3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3" borderId="41" xfId="0" applyFont="1" applyFill="1" applyBorder="1" applyAlignment="1" applyProtection="1">
      <alignment horizontal="left" vertical="center" indent="1"/>
      <protection locked="0"/>
    </xf>
    <xf numFmtId="0" fontId="1" fillId="3" borderId="42" xfId="0" applyFont="1" applyFill="1" applyBorder="1" applyAlignment="1" applyProtection="1">
      <alignment horizontal="left" vertical="center" indent="1"/>
      <protection locked="0"/>
    </xf>
    <xf numFmtId="0" fontId="4" fillId="3" borderId="42" xfId="0" applyFont="1" applyFill="1" applyBorder="1" applyAlignment="1" applyProtection="1">
      <alignment horizontal="left" vertical="center" indent="3"/>
      <protection locked="0"/>
    </xf>
    <xf numFmtId="0" fontId="4" fillId="3" borderId="43" xfId="0" applyFont="1" applyFill="1" applyBorder="1" applyAlignment="1" applyProtection="1">
      <alignment horizontal="left" vertical="center" indent="3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2" fillId="2" borderId="45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left" vertical="center" indent="3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 indent="1"/>
      <protection locked="0"/>
    </xf>
    <xf numFmtId="0" fontId="1" fillId="2" borderId="45" xfId="0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49" fontId="2" fillId="2" borderId="45" xfId="0" applyNumberFormat="1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horizontal="left" vertical="center" wrapText="1"/>
      <protection locked="0"/>
    </xf>
    <xf numFmtId="0" fontId="1" fillId="0" borderId="48" xfId="0" applyFont="1" applyFill="1" applyBorder="1" applyAlignment="1" applyProtection="1">
      <alignment horizontal="left" vertical="center" wrapText="1"/>
      <protection locked="0"/>
    </xf>
    <xf numFmtId="0" fontId="1" fillId="0" borderId="49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indent="3"/>
      <protection locked="0"/>
    </xf>
    <xf numFmtId="49" fontId="2" fillId="0" borderId="20" xfId="0" applyNumberFormat="1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right" vertical="center" inden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right" vertical="center" indent="1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left" vertical="center" indent="3"/>
      <protection locked="0"/>
    </xf>
    <xf numFmtId="0" fontId="4" fillId="3" borderId="28" xfId="0" applyFont="1" applyFill="1" applyBorder="1" applyAlignment="1" applyProtection="1">
      <alignment horizontal="left" vertical="center" indent="3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1" fontId="1" fillId="4" borderId="31" xfId="0" applyNumberFormat="1" applyFont="1" applyFill="1" applyBorder="1" applyAlignment="1" applyProtection="1">
      <alignment horizontal="right" vertical="center" indent="1"/>
      <protection locked="0"/>
    </xf>
    <xf numFmtId="1" fontId="1" fillId="4" borderId="41" xfId="0" applyNumberFormat="1" applyFont="1" applyFill="1" applyBorder="1" applyAlignment="1" applyProtection="1">
      <alignment horizontal="right" vertical="center" indent="1"/>
      <protection locked="0"/>
    </xf>
    <xf numFmtId="1" fontId="1" fillId="4" borderId="16" xfId="0" applyNumberFormat="1" applyFont="1" applyFill="1" applyBorder="1" applyAlignment="1" applyProtection="1">
      <alignment horizontal="right" vertical="center" inden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3" fontId="2" fillId="2" borderId="50" xfId="0" applyNumberFormat="1" applyFont="1" applyFill="1" applyBorder="1" applyAlignment="1" applyProtection="1">
      <alignment vertical="center"/>
      <protection/>
    </xf>
    <xf numFmtId="3" fontId="2" fillId="2" borderId="51" xfId="0" applyNumberFormat="1" applyFont="1" applyFill="1" applyBorder="1" applyAlignment="1" applyProtection="1">
      <alignment vertical="center"/>
      <protection/>
    </xf>
    <xf numFmtId="3" fontId="2" fillId="2" borderId="52" xfId="0" applyNumberFormat="1" applyFont="1" applyFill="1" applyBorder="1" applyAlignment="1" applyProtection="1">
      <alignment vertical="center"/>
      <protection/>
    </xf>
    <xf numFmtId="3" fontId="6" fillId="2" borderId="28" xfId="0" applyNumberFormat="1" applyFont="1" applyFill="1" applyBorder="1" applyAlignment="1" applyProtection="1">
      <alignment horizontal="right" vertical="center"/>
      <protection locked="0"/>
    </xf>
    <xf numFmtId="164" fontId="5" fillId="2" borderId="34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vertical="center"/>
      <protection/>
    </xf>
    <xf numFmtId="3" fontId="1" fillId="4" borderId="54" xfId="0" applyNumberFormat="1" applyFont="1" applyFill="1" applyBorder="1" applyAlignment="1" applyProtection="1">
      <alignment horizontal="right" vertical="center" indent="1"/>
      <protection/>
    </xf>
    <xf numFmtId="164" fontId="1" fillId="4" borderId="34" xfId="0" applyNumberFormat="1" applyFont="1" applyFill="1" applyBorder="1" applyAlignment="1" applyProtection="1">
      <alignment horizontal="right" vertical="center" indent="1"/>
      <protection/>
    </xf>
    <xf numFmtId="3" fontId="2" fillId="2" borderId="49" xfId="0" applyNumberFormat="1" applyFont="1" applyFill="1" applyBorder="1" applyAlignment="1" applyProtection="1">
      <alignment vertical="center"/>
      <protection/>
    </xf>
    <xf numFmtId="3" fontId="1" fillId="4" borderId="6" xfId="0" applyNumberFormat="1" applyFont="1" applyFill="1" applyBorder="1" applyAlignment="1" applyProtection="1">
      <alignment horizontal="right" vertical="center" indent="1"/>
      <protection locked="0"/>
    </xf>
    <xf numFmtId="164" fontId="5" fillId="2" borderId="52" xfId="0" applyNumberFormat="1" applyFont="1" applyFill="1" applyBorder="1" applyAlignment="1" applyProtection="1">
      <alignment vertical="center"/>
      <protection/>
    </xf>
    <xf numFmtId="0" fontId="1" fillId="0" borderId="34" xfId="0" applyFont="1" applyFill="1" applyBorder="1" applyProtection="1">
      <protection locked="0"/>
    </xf>
    <xf numFmtId="164" fontId="3" fillId="0" borderId="28" xfId="0" applyNumberFormat="1" applyFont="1" applyFill="1" applyBorder="1" applyAlignment="1" applyProtection="1">
      <alignment horizontal="right" vertical="center"/>
      <protection/>
    </xf>
    <xf numFmtId="164" fontId="3" fillId="0" borderId="15" xfId="0" applyNumberFormat="1" applyFont="1" applyFill="1" applyBorder="1" applyAlignment="1" applyProtection="1">
      <alignment horizontal="right" vertical="center"/>
      <protection/>
    </xf>
    <xf numFmtId="164" fontId="3" fillId="0" borderId="27" xfId="0" applyNumberFormat="1" applyFont="1" applyFill="1" applyBorder="1" applyAlignment="1" applyProtection="1">
      <alignment horizontal="right" vertical="center"/>
      <protection/>
    </xf>
    <xf numFmtId="164" fontId="10" fillId="0" borderId="50" xfId="0" applyNumberFormat="1" applyFont="1" applyFill="1" applyBorder="1" applyAlignment="1" applyProtection="1">
      <alignment vertical="center"/>
      <protection locked="0"/>
    </xf>
    <xf numFmtId="164" fontId="10" fillId="0" borderId="55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0" dropStyle="combo" dx="16" fmlaRange="$CM$6:$CM$12" sel="7" val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2"/>
  <sheetViews>
    <sheetView tabSelected="1" zoomScale="90" zoomScaleNormal="90" workbookViewId="0" topLeftCell="A19">
      <selection activeCell="Q30" sqref="Q30"/>
    </sheetView>
  </sheetViews>
  <sheetFormatPr defaultColWidth="9.140625" defaultRowHeight="19.5" customHeight="1"/>
  <cols>
    <col min="1" max="1" width="22.140625" style="1" bestFit="1" customWidth="1"/>
    <col min="2" max="2" width="12.140625" style="1" customWidth="1"/>
    <col min="3" max="3" width="27.28125" style="1" customWidth="1"/>
    <col min="4" max="4" width="8.8515625" style="1" customWidth="1"/>
    <col min="5" max="5" width="9.421875" style="1" customWidth="1"/>
    <col min="6" max="6" width="10.7109375" style="1" customWidth="1"/>
    <col min="7" max="7" width="9.7109375" style="1" customWidth="1"/>
    <col min="8" max="8" width="12.7109375" style="1" customWidth="1"/>
    <col min="9" max="9" width="9.28125" style="1" customWidth="1"/>
    <col min="10" max="10" width="11.7109375" style="1" customWidth="1"/>
    <col min="11" max="45" width="9.140625" style="1" customWidth="1"/>
    <col min="46" max="46" width="20.28125" style="1" customWidth="1"/>
    <col min="47" max="47" width="12.7109375" style="1" customWidth="1"/>
    <col min="48" max="85" width="9.140625" style="1" customWidth="1"/>
    <col min="86" max="86" width="18.57421875" style="1" customWidth="1"/>
    <col min="87" max="16384" width="9.140625" style="1" customWidth="1"/>
  </cols>
  <sheetData>
    <row r="1" spans="1:10" s="3" customFormat="1" ht="28.8" customHeight="1" thickBot="1">
      <c r="A1" s="125" t="s">
        <v>55</v>
      </c>
      <c r="B1" s="22"/>
      <c r="C1" s="22"/>
      <c r="D1" s="22"/>
      <c r="E1" s="22"/>
      <c r="F1" s="22"/>
      <c r="G1" s="22"/>
      <c r="H1" s="22"/>
      <c r="I1" s="22"/>
      <c r="J1" s="124"/>
    </row>
    <row r="2" spans="1:10" s="3" customFormat="1" ht="29.4" customHeight="1">
      <c r="A2" s="121" t="s">
        <v>54</v>
      </c>
      <c r="B2" s="123" t="s">
        <v>53</v>
      </c>
      <c r="C2" s="122"/>
      <c r="D2" s="122"/>
      <c r="E2" s="122"/>
      <c r="F2" s="122"/>
      <c r="G2" s="122"/>
      <c r="H2" s="122"/>
      <c r="I2" s="122"/>
      <c r="J2" s="122"/>
    </row>
    <row r="3" spans="1:10" s="3" customFormat="1" ht="13.2">
      <c r="A3" s="121"/>
      <c r="B3" s="120"/>
      <c r="C3" s="120"/>
      <c r="D3" s="120"/>
      <c r="E3" s="120"/>
      <c r="F3" s="120"/>
      <c r="G3" s="120"/>
      <c r="H3" s="120"/>
      <c r="I3" s="120"/>
      <c r="J3" s="120"/>
    </row>
    <row r="4" spans="1:10" s="3" customFormat="1" ht="23.4" customHeight="1">
      <c r="A4" s="99" t="s">
        <v>52</v>
      </c>
      <c r="B4" s="119" t="s">
        <v>51</v>
      </c>
      <c r="C4" s="118"/>
      <c r="D4" s="117" t="s">
        <v>50</v>
      </c>
      <c r="E4" s="116"/>
      <c r="F4" s="115" t="s">
        <v>49</v>
      </c>
      <c r="G4" s="114" t="s">
        <v>48</v>
      </c>
      <c r="H4" s="114"/>
      <c r="I4" s="113" t="s">
        <v>47</v>
      </c>
      <c r="J4" s="113"/>
    </row>
    <row r="5" spans="1:10" s="3" customFormat="1" ht="20.1" customHeight="1">
      <c r="A5" s="84" t="s">
        <v>46</v>
      </c>
      <c r="B5" s="83"/>
      <c r="C5" s="83"/>
      <c r="D5" s="83"/>
      <c r="E5" s="83"/>
      <c r="F5" s="83"/>
      <c r="G5" s="83"/>
      <c r="H5" s="83"/>
      <c r="I5" s="83"/>
      <c r="J5" s="112"/>
    </row>
    <row r="6" spans="1:13" s="3" customFormat="1" ht="35.4" customHeight="1">
      <c r="A6" s="99" t="s">
        <v>45</v>
      </c>
      <c r="B6" s="111"/>
      <c r="C6" s="110"/>
      <c r="D6" s="110"/>
      <c r="E6" s="110"/>
      <c r="F6" s="110"/>
      <c r="G6" s="110"/>
      <c r="H6" s="110"/>
      <c r="I6" s="110"/>
      <c r="J6" s="109"/>
      <c r="K6" s="108"/>
      <c r="L6" s="108"/>
      <c r="M6" s="108"/>
    </row>
    <row r="7" spans="1:45" s="3" customFormat="1" ht="20.1" customHeight="1">
      <c r="A7" s="99"/>
      <c r="B7" s="107" t="s">
        <v>44</v>
      </c>
      <c r="C7" s="97"/>
      <c r="D7" s="97"/>
      <c r="E7" s="106" t="s">
        <v>43</v>
      </c>
      <c r="F7" s="105"/>
      <c r="G7" s="89" t="s">
        <v>38</v>
      </c>
      <c r="H7" s="96"/>
      <c r="I7" s="95"/>
      <c r="J7" s="94"/>
      <c r="K7" s="103"/>
      <c r="L7" s="103"/>
      <c r="M7" s="103"/>
      <c r="AR7" s="80"/>
      <c r="AS7" s="80"/>
    </row>
    <row r="8" spans="1:76" s="3" customFormat="1" ht="20.1" customHeight="1">
      <c r="A8" s="99" t="s">
        <v>42</v>
      </c>
      <c r="B8" s="98" t="s">
        <v>41</v>
      </c>
      <c r="C8" s="102"/>
      <c r="D8" s="102"/>
      <c r="E8" s="104"/>
      <c r="F8" s="90"/>
      <c r="G8" s="89" t="s">
        <v>35</v>
      </c>
      <c r="H8" s="96"/>
      <c r="I8" s="95"/>
      <c r="J8" s="94"/>
      <c r="K8" s="103"/>
      <c r="AJ8" s="80"/>
      <c r="AK8" s="80"/>
      <c r="BX8" s="85"/>
    </row>
    <row r="9" spans="1:76" s="3" customFormat="1" ht="20.1" customHeight="1">
      <c r="A9" s="99"/>
      <c r="B9" s="98" t="s">
        <v>40</v>
      </c>
      <c r="C9" s="102"/>
      <c r="D9" s="102"/>
      <c r="E9" s="101" t="s">
        <v>39</v>
      </c>
      <c r="F9" s="100"/>
      <c r="G9" s="89" t="s">
        <v>38</v>
      </c>
      <c r="H9" s="88"/>
      <c r="I9" s="87"/>
      <c r="J9" s="86"/>
      <c r="AJ9" s="80"/>
      <c r="AK9" s="80"/>
      <c r="BX9" s="85"/>
    </row>
    <row r="10" spans="1:82" s="3" customFormat="1" ht="20.1" customHeight="1">
      <c r="A10" s="99" t="s">
        <v>37</v>
      </c>
      <c r="B10" s="98" t="s">
        <v>36</v>
      </c>
      <c r="C10" s="92"/>
      <c r="D10" s="92"/>
      <c r="E10" s="91"/>
      <c r="F10" s="90"/>
      <c r="G10" s="89" t="s">
        <v>35</v>
      </c>
      <c r="H10" s="96"/>
      <c r="I10" s="95"/>
      <c r="J10" s="94"/>
      <c r="AP10" s="80"/>
      <c r="AQ10" s="80"/>
      <c r="CD10" s="85"/>
    </row>
    <row r="11" spans="1:84" s="3" customFormat="1" ht="20.1" customHeight="1">
      <c r="A11" s="93"/>
      <c r="B11" s="89" t="s">
        <v>34</v>
      </c>
      <c r="C11" s="97"/>
      <c r="D11" s="97"/>
      <c r="E11" s="91"/>
      <c r="F11" s="90"/>
      <c r="G11" s="89" t="s">
        <v>33</v>
      </c>
      <c r="H11" s="96"/>
      <c r="I11" s="95"/>
      <c r="J11" s="94"/>
      <c r="AR11" s="80"/>
      <c r="AS11" s="80"/>
      <c r="CF11" s="85"/>
    </row>
    <row r="12" spans="1:84" s="3" customFormat="1" ht="20.1" customHeight="1">
      <c r="A12" s="93"/>
      <c r="B12" s="89" t="s">
        <v>32</v>
      </c>
      <c r="C12" s="92"/>
      <c r="D12" s="92"/>
      <c r="E12" s="91"/>
      <c r="F12" s="90"/>
      <c r="G12" s="89" t="s">
        <v>31</v>
      </c>
      <c r="H12" s="88"/>
      <c r="I12" s="87"/>
      <c r="J12" s="86"/>
      <c r="AR12" s="80"/>
      <c r="AS12" s="80"/>
      <c r="CF12" s="85"/>
    </row>
    <row r="13" spans="1:47" s="3" customFormat="1" ht="21.6" customHeight="1">
      <c r="A13" s="84" t="s">
        <v>30</v>
      </c>
      <c r="B13" s="83"/>
      <c r="C13" s="83"/>
      <c r="D13" s="83"/>
      <c r="E13" s="83"/>
      <c r="F13" s="83"/>
      <c r="G13" s="82"/>
      <c r="H13" s="82"/>
      <c r="I13" s="82"/>
      <c r="J13" s="81"/>
      <c r="AT13" s="80"/>
      <c r="AU13" s="80"/>
    </row>
    <row r="14" spans="1:47" s="3" customFormat="1" ht="21" customHeight="1" thickBot="1">
      <c r="A14" s="79" t="s">
        <v>29</v>
      </c>
      <c r="B14" s="78"/>
      <c r="C14" s="78"/>
      <c r="D14" s="78"/>
      <c r="E14" s="78"/>
      <c r="F14" s="78"/>
      <c r="G14" s="78"/>
      <c r="H14" s="78"/>
      <c r="I14" s="78"/>
      <c r="AT14" s="1"/>
      <c r="AU14" s="1"/>
    </row>
    <row r="15" spans="1:10" s="3" customFormat="1" ht="38.4" customHeight="1" thickBot="1">
      <c r="A15" s="44" t="s">
        <v>20</v>
      </c>
      <c r="B15" s="41" t="s">
        <v>19</v>
      </c>
      <c r="C15" s="41" t="s">
        <v>18</v>
      </c>
      <c r="D15" s="41" t="s">
        <v>28</v>
      </c>
      <c r="E15" s="42" t="s">
        <v>17</v>
      </c>
      <c r="F15" s="42" t="s">
        <v>16</v>
      </c>
      <c r="G15" s="42" t="s">
        <v>15</v>
      </c>
      <c r="H15" s="130" t="s">
        <v>14</v>
      </c>
      <c r="I15" s="77" t="s">
        <v>58</v>
      </c>
      <c r="J15" s="126" t="s">
        <v>56</v>
      </c>
    </row>
    <row r="16" spans="1:10" s="3" customFormat="1" ht="20.1" customHeight="1">
      <c r="A16" s="73" t="s">
        <v>12</v>
      </c>
      <c r="B16" s="72" t="s">
        <v>7</v>
      </c>
      <c r="C16" s="72" t="s">
        <v>11</v>
      </c>
      <c r="D16" s="71" t="s">
        <v>27</v>
      </c>
      <c r="E16" s="70">
        <v>0</v>
      </c>
      <c r="F16" s="70">
        <v>0</v>
      </c>
      <c r="G16" s="69">
        <v>0</v>
      </c>
      <c r="H16" s="131">
        <f>E16*1500+F16*2000+G16*2500</f>
        <v>0</v>
      </c>
      <c r="I16" s="127">
        <v>0</v>
      </c>
      <c r="J16" s="68">
        <f>I16*2500</f>
        <v>0</v>
      </c>
    </row>
    <row r="17" spans="1:10" s="3" customFormat="1" ht="20.1" customHeight="1">
      <c r="A17" s="67"/>
      <c r="B17" s="66"/>
      <c r="C17" s="66"/>
      <c r="D17" s="65" t="s">
        <v>26</v>
      </c>
      <c r="E17" s="29">
        <v>0</v>
      </c>
      <c r="F17" s="29">
        <v>0</v>
      </c>
      <c r="G17" s="64">
        <v>0</v>
      </c>
      <c r="H17" s="132">
        <f>E17*1000+F17*1500+G17*2000</f>
        <v>0</v>
      </c>
      <c r="I17" s="128">
        <v>0</v>
      </c>
      <c r="J17" s="63">
        <f>I17*2000</f>
        <v>0</v>
      </c>
    </row>
    <row r="18" spans="1:10" s="3" customFormat="1" ht="20.1" customHeight="1" thickBot="1">
      <c r="A18" s="62"/>
      <c r="B18" s="61"/>
      <c r="C18" s="61"/>
      <c r="D18" s="60" t="s">
        <v>25</v>
      </c>
      <c r="E18" s="59">
        <v>0</v>
      </c>
      <c r="F18" s="59">
        <v>0</v>
      </c>
      <c r="G18" s="58">
        <v>0</v>
      </c>
      <c r="H18" s="133">
        <f>E18*500+F18*1000+G18*1500</f>
        <v>0</v>
      </c>
      <c r="I18" s="129">
        <v>0</v>
      </c>
      <c r="J18" s="57">
        <f>I18*1500</f>
        <v>0</v>
      </c>
    </row>
    <row r="19" spans="1:10" s="3" customFormat="1" ht="20.1" customHeight="1">
      <c r="A19" s="76" t="s">
        <v>10</v>
      </c>
      <c r="B19" s="72" t="s">
        <v>7</v>
      </c>
      <c r="C19" s="72" t="s">
        <v>9</v>
      </c>
      <c r="D19" s="71" t="s">
        <v>27</v>
      </c>
      <c r="E19" s="70">
        <v>0</v>
      </c>
      <c r="F19" s="70">
        <v>0</v>
      </c>
      <c r="G19" s="69">
        <v>0</v>
      </c>
      <c r="H19" s="131">
        <f>E19*1500+F19*2000+G19*2500</f>
        <v>0</v>
      </c>
      <c r="I19" s="127">
        <v>0</v>
      </c>
      <c r="J19" s="68">
        <f>I19*2500</f>
        <v>0</v>
      </c>
    </row>
    <row r="20" spans="1:10" s="3" customFormat="1" ht="20.1" customHeight="1">
      <c r="A20" s="75"/>
      <c r="B20" s="66"/>
      <c r="C20" s="66"/>
      <c r="D20" s="65" t="s">
        <v>26</v>
      </c>
      <c r="E20" s="29">
        <v>0</v>
      </c>
      <c r="F20" s="29">
        <v>0</v>
      </c>
      <c r="G20" s="64">
        <v>0</v>
      </c>
      <c r="H20" s="132">
        <f>E20*1000+F20*1500+G20*2000</f>
        <v>0</v>
      </c>
      <c r="I20" s="128">
        <v>0</v>
      </c>
      <c r="J20" s="63">
        <f>I20*2000</f>
        <v>0</v>
      </c>
    </row>
    <row r="21" spans="1:10" ht="19.5" customHeight="1" thickBot="1">
      <c r="A21" s="74"/>
      <c r="B21" s="61"/>
      <c r="C21" s="61"/>
      <c r="D21" s="60" t="s">
        <v>25</v>
      </c>
      <c r="E21" s="59">
        <v>0</v>
      </c>
      <c r="F21" s="59">
        <v>0</v>
      </c>
      <c r="G21" s="58">
        <v>0</v>
      </c>
      <c r="H21" s="133">
        <f>E21*500+F21*1000+G21*1500</f>
        <v>0</v>
      </c>
      <c r="I21" s="129">
        <v>0</v>
      </c>
      <c r="J21" s="57">
        <f>I21*1500</f>
        <v>0</v>
      </c>
    </row>
    <row r="22" spans="1:10" ht="19.5" customHeight="1">
      <c r="A22" s="73" t="s">
        <v>8</v>
      </c>
      <c r="B22" s="72" t="s">
        <v>7</v>
      </c>
      <c r="C22" s="72" t="s">
        <v>6</v>
      </c>
      <c r="D22" s="71" t="s">
        <v>27</v>
      </c>
      <c r="E22" s="70">
        <v>0</v>
      </c>
      <c r="F22" s="70">
        <v>0</v>
      </c>
      <c r="G22" s="69">
        <v>0</v>
      </c>
      <c r="H22" s="131">
        <f>E22*1500+F22*2000+G22*2500</f>
        <v>0</v>
      </c>
      <c r="I22" s="127">
        <v>0</v>
      </c>
      <c r="J22" s="68">
        <f>I22*2500</f>
        <v>0</v>
      </c>
    </row>
    <row r="23" spans="1:10" ht="19.5" customHeight="1">
      <c r="A23" s="67"/>
      <c r="B23" s="66"/>
      <c r="C23" s="66"/>
      <c r="D23" s="65" t="s">
        <v>26</v>
      </c>
      <c r="E23" s="29">
        <v>0</v>
      </c>
      <c r="F23" s="29">
        <v>0</v>
      </c>
      <c r="G23" s="64">
        <v>0</v>
      </c>
      <c r="H23" s="132">
        <f>E23*1000+F23*1500+G23*2000</f>
        <v>0</v>
      </c>
      <c r="I23" s="128">
        <v>0</v>
      </c>
      <c r="J23" s="63">
        <f>I23*2000</f>
        <v>0</v>
      </c>
    </row>
    <row r="24" spans="1:10" ht="20.1" customHeight="1" thickBot="1">
      <c r="A24" s="62"/>
      <c r="B24" s="61"/>
      <c r="C24" s="61"/>
      <c r="D24" s="60" t="s">
        <v>25</v>
      </c>
      <c r="E24" s="59">
        <v>0</v>
      </c>
      <c r="F24" s="59">
        <v>0</v>
      </c>
      <c r="G24" s="58">
        <v>0</v>
      </c>
      <c r="H24" s="133">
        <f>E24*500+F24*1000+G24*1500</f>
        <v>0</v>
      </c>
      <c r="I24" s="129">
        <v>0</v>
      </c>
      <c r="J24" s="57">
        <f>I24*1500</f>
        <v>0</v>
      </c>
    </row>
    <row r="25" spans="1:10" ht="25.5" customHeight="1" thickBot="1">
      <c r="A25" s="134" t="s">
        <v>24</v>
      </c>
      <c r="B25" s="56"/>
      <c r="C25" s="56"/>
      <c r="D25" s="56"/>
      <c r="E25" s="56"/>
      <c r="F25" s="56"/>
      <c r="G25" s="55"/>
      <c r="H25" s="135">
        <f>SUM(H16:H24)</f>
        <v>0</v>
      </c>
      <c r="I25" s="136"/>
      <c r="J25" s="54">
        <f>SUM(J16:J24)</f>
        <v>0</v>
      </c>
    </row>
    <row r="26" spans="1:9" ht="25.5" customHeight="1">
      <c r="A26" s="53" t="s">
        <v>23</v>
      </c>
      <c r="B26" s="52"/>
      <c r="C26" s="52"/>
      <c r="D26" s="52"/>
      <c r="E26" s="52"/>
      <c r="F26" s="52"/>
      <c r="G26" s="51"/>
      <c r="H26" s="146">
        <v>0</v>
      </c>
      <c r="I26" s="48"/>
    </row>
    <row r="27" spans="1:9" ht="25.5" customHeight="1" thickBot="1">
      <c r="A27" s="50" t="s">
        <v>22</v>
      </c>
      <c r="B27" s="49"/>
      <c r="C27" s="49"/>
      <c r="D27" s="49"/>
      <c r="E27" s="49"/>
      <c r="F27" s="49"/>
      <c r="G27" s="49"/>
      <c r="H27" s="147">
        <v>0</v>
      </c>
      <c r="I27" s="48"/>
    </row>
    <row r="28" spans="1:10" ht="25.5" customHeight="1" thickBot="1">
      <c r="A28" s="47" t="s">
        <v>21</v>
      </c>
      <c r="B28" s="46"/>
      <c r="C28" s="46"/>
      <c r="D28" s="46"/>
      <c r="E28" s="46"/>
      <c r="F28" s="46"/>
      <c r="G28" s="46"/>
      <c r="H28" s="46"/>
      <c r="I28" s="46"/>
      <c r="J28" s="45"/>
    </row>
    <row r="29" spans="1:10" ht="33.6" customHeight="1" thickBot="1">
      <c r="A29" s="44" t="s">
        <v>20</v>
      </c>
      <c r="B29" s="41" t="s">
        <v>19</v>
      </c>
      <c r="C29" s="43" t="s">
        <v>18</v>
      </c>
      <c r="D29" s="43"/>
      <c r="E29" s="42" t="s">
        <v>17</v>
      </c>
      <c r="F29" s="42" t="s">
        <v>16</v>
      </c>
      <c r="G29" s="42" t="s">
        <v>15</v>
      </c>
      <c r="H29" s="41" t="s">
        <v>14</v>
      </c>
      <c r="I29" s="40" t="s">
        <v>13</v>
      </c>
      <c r="J29" s="39" t="s">
        <v>57</v>
      </c>
    </row>
    <row r="30" spans="1:11" ht="22.95" customHeight="1">
      <c r="A30" s="38" t="s">
        <v>12</v>
      </c>
      <c r="B30" s="37" t="s">
        <v>7</v>
      </c>
      <c r="C30" s="36" t="s">
        <v>11</v>
      </c>
      <c r="D30" s="36"/>
      <c r="E30" s="35">
        <v>0</v>
      </c>
      <c r="F30" s="35">
        <v>0</v>
      </c>
      <c r="G30" s="35">
        <v>0</v>
      </c>
      <c r="H30" s="28">
        <f>E30*1500+F30*2500+G30*2500</f>
        <v>0</v>
      </c>
      <c r="I30" s="34">
        <v>0</v>
      </c>
      <c r="J30" s="26">
        <f>I30*5000</f>
        <v>0</v>
      </c>
      <c r="K30" s="33"/>
    </row>
    <row r="31" spans="1:10" ht="22.95" customHeight="1">
      <c r="A31" s="32" t="s">
        <v>10</v>
      </c>
      <c r="B31" s="31" t="s">
        <v>7</v>
      </c>
      <c r="C31" s="30" t="s">
        <v>9</v>
      </c>
      <c r="D31" s="30"/>
      <c r="E31" s="29">
        <v>0</v>
      </c>
      <c r="F31" s="29">
        <v>0</v>
      </c>
      <c r="G31" s="29">
        <v>0</v>
      </c>
      <c r="H31" s="28">
        <f>E31*1500+F31*2500+G31*2500</f>
        <v>0</v>
      </c>
      <c r="I31" s="27">
        <v>0</v>
      </c>
      <c r="J31" s="26">
        <f>I31*5000</f>
        <v>0</v>
      </c>
    </row>
    <row r="32" spans="1:10" ht="22.95" customHeight="1" thickBot="1">
      <c r="A32" s="32" t="s">
        <v>8</v>
      </c>
      <c r="B32" s="31" t="s">
        <v>7</v>
      </c>
      <c r="C32" s="30" t="s">
        <v>6</v>
      </c>
      <c r="D32" s="30"/>
      <c r="E32" s="29">
        <v>0</v>
      </c>
      <c r="F32" s="29">
        <v>0</v>
      </c>
      <c r="G32" s="29">
        <v>0</v>
      </c>
      <c r="H32" s="139">
        <f>E32*1500+F32*2500+G32*2500</f>
        <v>0</v>
      </c>
      <c r="I32" s="140">
        <v>0</v>
      </c>
      <c r="J32" s="137">
        <f>I32*5000</f>
        <v>0</v>
      </c>
    </row>
    <row r="33" spans="1:10" ht="26.25" customHeight="1" thickBot="1">
      <c r="A33" s="25" t="s">
        <v>5</v>
      </c>
      <c r="B33" s="24"/>
      <c r="C33" s="24"/>
      <c r="D33" s="24"/>
      <c r="E33" s="24"/>
      <c r="F33" s="24"/>
      <c r="G33" s="23"/>
      <c r="H33" s="141">
        <f>SUM(H30:H32)</f>
        <v>0</v>
      </c>
      <c r="I33" s="142"/>
      <c r="J33" s="138">
        <f>SUM(J30:J32)</f>
        <v>0</v>
      </c>
    </row>
    <row r="34" spans="1:10" ht="25.8" customHeight="1" thickBot="1">
      <c r="A34" s="22" t="s">
        <v>4</v>
      </c>
      <c r="B34" s="22"/>
      <c r="C34" s="22"/>
      <c r="D34" s="22"/>
      <c r="E34" s="21"/>
      <c r="F34" s="21"/>
      <c r="G34" s="143">
        <f>H25-H26-H27+H33</f>
        <v>0</v>
      </c>
      <c r="H34" s="144"/>
      <c r="I34" s="145"/>
      <c r="J34" s="20"/>
    </row>
    <row r="35" spans="1:10" ht="40.8" customHeight="1">
      <c r="A35" s="19" t="s">
        <v>3</v>
      </c>
      <c r="B35" s="18"/>
      <c r="C35" s="17">
        <f ca="1">TODAY()</f>
        <v>45104</v>
      </c>
      <c r="D35" s="16"/>
      <c r="E35" s="15" t="s">
        <v>2</v>
      </c>
      <c r="F35" s="14"/>
      <c r="G35" s="14"/>
      <c r="H35" s="14"/>
      <c r="I35" s="14"/>
      <c r="J35" s="13"/>
    </row>
    <row r="36" spans="1:10" ht="31.8" customHeight="1" thickBot="1">
      <c r="A36" s="12"/>
      <c r="B36" s="11"/>
      <c r="C36" s="10"/>
      <c r="D36" s="9"/>
      <c r="E36" s="8"/>
      <c r="F36" s="7"/>
      <c r="G36" s="7"/>
      <c r="H36" s="7"/>
      <c r="I36" s="7"/>
      <c r="J36" s="6"/>
    </row>
    <row r="37" spans="1:7" ht="46.8" customHeight="1">
      <c r="A37" s="5" t="s">
        <v>1</v>
      </c>
      <c r="B37" s="5"/>
      <c r="C37" s="5"/>
      <c r="D37" s="5"/>
      <c r="E37" s="5"/>
      <c r="F37" s="5"/>
      <c r="G37" s="5"/>
    </row>
    <row r="38" spans="1:7" ht="19.5" customHeight="1">
      <c r="A38" s="4" t="s">
        <v>0</v>
      </c>
      <c r="B38" s="4"/>
      <c r="C38" s="4"/>
      <c r="D38" s="4"/>
      <c r="E38" s="4"/>
      <c r="F38" s="4"/>
      <c r="G38" s="4"/>
    </row>
    <row r="39" ht="19.5" customHeight="1"/>
    <row r="40" ht="19.5" customHeight="1"/>
    <row r="41" ht="19.5" customHeight="1">
      <c r="A41" s="3"/>
    </row>
    <row r="42" ht="19.5" customHeight="1">
      <c r="A42" s="2"/>
    </row>
    <row r="43" ht="19.5" customHeight="1"/>
  </sheetData>
  <protectedRanges>
    <protectedRange sqref="A35:E35 I30:I32 F35:J36 E30:G32 E16:G24 I16:J24" name="Oblast2"/>
    <protectedRange sqref="C12:D12 B10:B12 C10:D10 E10:J12 B6:J9" name="Oblast1"/>
  </protectedRanges>
  <mergeCells count="51">
    <mergeCell ref="G34:I34"/>
    <mergeCell ref="A33:G33"/>
    <mergeCell ref="A25:G25"/>
    <mergeCell ref="A27:G27"/>
    <mergeCell ref="A26:G26"/>
    <mergeCell ref="A34:F34"/>
    <mergeCell ref="C31:D31"/>
    <mergeCell ref="A28:J28"/>
    <mergeCell ref="C29:D29"/>
    <mergeCell ref="C30:D30"/>
    <mergeCell ref="A22:A24"/>
    <mergeCell ref="B22:B24"/>
    <mergeCell ref="C22:C24"/>
    <mergeCell ref="A37:G37"/>
    <mergeCell ref="A38:G38"/>
    <mergeCell ref="C32:D32"/>
    <mergeCell ref="A35:B36"/>
    <mergeCell ref="C35:C36"/>
    <mergeCell ref="D35:D36"/>
    <mergeCell ref="E35:J36"/>
    <mergeCell ref="A13:F13"/>
    <mergeCell ref="A16:A18"/>
    <mergeCell ref="B16:B18"/>
    <mergeCell ref="C16:C18"/>
    <mergeCell ref="A14:I14"/>
    <mergeCell ref="A19:A21"/>
    <mergeCell ref="B19:B21"/>
    <mergeCell ref="C19:C21"/>
    <mergeCell ref="E9:F9"/>
    <mergeCell ref="H9:J9"/>
    <mergeCell ref="C10:D10"/>
    <mergeCell ref="H10:J10"/>
    <mergeCell ref="C12:D12"/>
    <mergeCell ref="H12:J12"/>
    <mergeCell ref="C11:D11"/>
    <mergeCell ref="H11:J11"/>
    <mergeCell ref="A5:J5"/>
    <mergeCell ref="B6:J6"/>
    <mergeCell ref="C7:D7"/>
    <mergeCell ref="E7:F7"/>
    <mergeCell ref="H7:J7"/>
    <mergeCell ref="C8:D8"/>
    <mergeCell ref="H8:J8"/>
    <mergeCell ref="C9:D9"/>
    <mergeCell ref="A1:J1"/>
    <mergeCell ref="A2:A3"/>
    <mergeCell ref="B2:J3"/>
    <mergeCell ref="B4:C4"/>
    <mergeCell ref="D4:E4"/>
    <mergeCell ref="G4:H4"/>
    <mergeCell ref="I4:J4"/>
  </mergeCells>
  <printOptions/>
  <pageMargins left="0.2362204724409449" right="0.2362204724409449" top="0.4330708661417323" bottom="0.2362204724409449" header="0.15748031496062992" footer="0.15748031496062992"/>
  <pageSetup fitToHeight="0" fitToWidth="1" horizontalDpi="600" verticalDpi="600" orientation="portrait" paperSize="9" scale="75" r:id="rId2"/>
  <ignoredErrors>
    <ignoredError sqref="J16:J2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Kolářová</dc:creator>
  <cp:keywords/>
  <dc:description/>
  <cp:lastModifiedBy>Lenka Kolářová</cp:lastModifiedBy>
  <cp:lastPrinted>2023-06-27T08:34:19Z</cp:lastPrinted>
  <dcterms:created xsi:type="dcterms:W3CDTF">2023-06-27T08:28:04Z</dcterms:created>
  <dcterms:modified xsi:type="dcterms:W3CDTF">2023-06-27T08:39:41Z</dcterms:modified>
  <cp:category/>
  <cp:version/>
  <cp:contentType/>
  <cp:contentStatus/>
</cp:coreProperties>
</file>