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0"/>
  </bookViews>
  <sheets>
    <sheet name="financování 2022" sheetId="8" r:id="rId1"/>
  </sheets>
  <definedNames>
    <definedName name="_xlnm._FilterDatabase" localSheetId="0" hidden="1">'financování 2022'!$A$3:$Q$18</definedName>
    <definedName name="_xlnm.Print_Titles" localSheetId="0">'financování 2022'!$1:$3</definedName>
  </definedNames>
  <calcPr calcId="152511"/>
</workbook>
</file>

<file path=xl/sharedStrings.xml><?xml version="1.0" encoding="utf-8"?>
<sst xmlns="http://schemas.openxmlformats.org/spreadsheetml/2006/main" count="120" uniqueCount="49">
  <si>
    <t>v tis. Kč</t>
  </si>
  <si>
    <t>prostředky minulých let</t>
  </si>
  <si>
    <t>prostředky minulých let - fondy</t>
  </si>
  <si>
    <t>termínovaný vklad - krátkodobý</t>
  </si>
  <si>
    <t>x</t>
  </si>
  <si>
    <t>čerpání úvěru 2017 - 2022</t>
  </si>
  <si>
    <t>čerpání úvěru 2021 - 2025</t>
  </si>
  <si>
    <t>splátka jistiny úvěru 2011 - 2014</t>
  </si>
  <si>
    <t>splátka jistiny úvěrového rámce 2016 - 2023</t>
  </si>
  <si>
    <t>nerealizované kurzové rozdíly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</si>
  <si>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</si>
  <si>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</si>
  <si>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</si>
  <si>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</si>
  <si>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</si>
  <si>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</si>
  <si>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</si>
  <si>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</si>
  <si>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</si>
  <si>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</si>
  <si>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mu</t>
  </si>
  <si>
    <t/>
  </si>
  <si>
    <t>03</t>
  </si>
  <si>
    <t>231260</t>
  </si>
  <si>
    <t>231470</t>
  </si>
  <si>
    <t>231480</t>
  </si>
  <si>
    <t>07</t>
  </si>
  <si>
    <t>236400</t>
  </si>
  <si>
    <t>15</t>
  </si>
  <si>
    <t>236500</t>
  </si>
  <si>
    <t>231401</t>
  </si>
  <si>
    <t>Financování k 31. 12. 2022</t>
  </si>
  <si>
    <t>Financování celkem</t>
  </si>
  <si>
    <t>8115</t>
  </si>
  <si>
    <t>8117</t>
  </si>
  <si>
    <t>8123</t>
  </si>
  <si>
    <t>Úvěrový rámec 2016 - 2023</t>
  </si>
  <si>
    <t>8124</t>
  </si>
  <si>
    <t>231800</t>
  </si>
  <si>
    <t>8902</t>
  </si>
  <si>
    <t>236301</t>
  </si>
  <si>
    <t>skutečnost k 31. 12. 2022</t>
  </si>
  <si>
    <t>schválený rozpočet 2022</t>
  </si>
  <si>
    <t>upravený rozpočet k 31. 12. 2022</t>
  </si>
  <si>
    <t>splátka jistiny úvěru 2017 - 2022</t>
  </si>
  <si>
    <t>V Ústí nad Labem dne 6. března 2023</t>
  </si>
  <si>
    <t>Zpracoval ekonomický odbor</t>
  </si>
  <si>
    <t>rozdíl skut. - UR</t>
  </si>
  <si>
    <t>% plnění k 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</si>
</sst>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sz val="11"/>
      <color rgb="FF0000FF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sz val="10"/>
      <name val="Century Gothic"/>
      <family val="2"/>
    </font>
    <font>
      <b/>
      <sz val="11"/>
      <color indexed="8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0000FF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indexed="8"/>
      <name val="Century Gothic"/>
      <family val="2"/>
    </font>
    <font>
      <sz val="11"/>
      <color theme="1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48">
    <xf numFmtId="0" fontId="0" fillId="0" borderId="0" xfId="0"/>
    <xf numFmtId="0" fontId="5" fillId="0" borderId="0" xfId="25" applyFont="1" applyFill="1" applyBorder="1">
      <alignment/>
      <protection/>
    </xf>
    <xf numFmtId="0" fontId="6" fillId="0" borderId="0" xfId="25" applyFont="1" applyFill="1" applyBorder="1" applyAlignment="1">
      <alignment/>
      <protection/>
    </xf>
    <xf numFmtId="0" fontId="6" fillId="0" borderId="0" xfId="25" applyFont="1" applyFill="1" applyBorder="1" applyAlignment="1">
      <alignment horizontal="center"/>
      <protection/>
    </xf>
    <xf numFmtId="3" fontId="6" fillId="0" borderId="0" xfId="25" applyNumberFormat="1" applyFont="1" applyFill="1" applyBorder="1" applyAlignment="1">
      <alignment/>
      <protection/>
    </xf>
    <xf numFmtId="3" fontId="7" fillId="0" borderId="0" xfId="25" applyNumberFormat="1" applyFont="1" applyFill="1" applyBorder="1" applyAlignment="1">
      <alignment/>
      <protection/>
    </xf>
    <xf numFmtId="4" fontId="8" fillId="0" borderId="0" xfId="25" applyNumberFormat="1" applyFont="1" applyFill="1" applyBorder="1" applyAlignment="1">
      <alignment/>
      <protection/>
    </xf>
    <xf numFmtId="0" fontId="9" fillId="0" borderId="0" xfId="0" applyNumberFormat="1" applyFont="1" applyFill="1" applyBorder="1" applyAlignment="1">
      <alignment horizontal="right" vertical="center" readingOrder="1"/>
    </xf>
    <xf numFmtId="0" fontId="9" fillId="0" borderId="0" xfId="0" applyNumberFormat="1" applyFont="1" applyFill="1" applyBorder="1" applyAlignment="1">
      <alignment vertical="top" readingOrder="1"/>
    </xf>
    <xf numFmtId="0" fontId="9" fillId="0" borderId="0" xfId="0" applyNumberFormat="1" applyFont="1" applyFill="1" applyBorder="1" applyAlignment="1">
      <alignment horizontal="center" vertical="top" readingOrder="1"/>
    </xf>
    <xf numFmtId="0" fontId="10" fillId="0" borderId="0" xfId="0" applyNumberFormat="1" applyFont="1" applyFill="1" applyBorder="1" applyAlignment="1">
      <alignment vertical="top" readingOrder="1"/>
    </xf>
    <xf numFmtId="4" fontId="11" fillId="0" borderId="0" xfId="25" applyNumberFormat="1" applyFont="1" applyFill="1" applyBorder="1" applyAlignment="1">
      <alignment horizontal="right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" vertical="center" textRotation="90" wrapText="1"/>
      <protection/>
    </xf>
    <xf numFmtId="0" fontId="12" fillId="0" borderId="1" xfId="25" applyFont="1" applyBorder="1" applyAlignment="1">
      <alignment horizontal="center" vertical="center" textRotation="90"/>
      <protection/>
    </xf>
    <xf numFmtId="3" fontId="12" fillId="2" borderId="1" xfId="25" applyNumberFormat="1" applyFont="1" applyFill="1" applyBorder="1" applyAlignment="1">
      <alignment horizontal="center" vertical="center" wrapText="1"/>
      <protection/>
    </xf>
    <xf numFmtId="3" fontId="12" fillId="3" borderId="1" xfId="25" applyNumberFormat="1" applyFont="1" applyFill="1" applyBorder="1" applyAlignment="1">
      <alignment horizontal="center" vertical="center" wrapText="1"/>
      <protection/>
    </xf>
    <xf numFmtId="3" fontId="12" fillId="0" borderId="1" xfId="25" applyNumberFormat="1" applyFont="1" applyBorder="1" applyAlignment="1">
      <alignment horizontal="center" vertical="center" wrapText="1"/>
      <protection/>
    </xf>
    <xf numFmtId="3" fontId="13" fillId="0" borderId="1" xfId="25" applyNumberFormat="1" applyFont="1" applyBorder="1" applyAlignment="1">
      <alignment horizontal="center" vertical="center" wrapText="1"/>
      <protection/>
    </xf>
    <xf numFmtId="4" fontId="14" fillId="0" borderId="1" xfId="25" applyNumberFormat="1" applyFont="1" applyBorder="1" applyAlignment="1">
      <alignment horizontal="center" vertical="center" wrapText="1"/>
      <protection/>
    </xf>
    <xf numFmtId="0" fontId="6" fillId="0" borderId="0" xfId="25" applyFont="1" applyFill="1" applyBorder="1" applyAlignment="1">
      <alignment readingOrder="1"/>
      <protection/>
    </xf>
    <xf numFmtId="1" fontId="17" fillId="0" borderId="1" xfId="25" applyNumberFormat="1" applyFont="1" applyBorder="1" applyAlignment="1">
      <alignment horizontal="right" vertical="center"/>
      <protection/>
    </xf>
    <xf numFmtId="49" fontId="18" fillId="0" borderId="1" xfId="27" applyNumberFormat="1" applyFont="1" applyFill="1" applyBorder="1" applyAlignment="1">
      <alignment horizontal="center"/>
      <protection/>
    </xf>
    <xf numFmtId="49" fontId="18" fillId="0" borderId="1" xfId="27" applyNumberFormat="1" applyFont="1" applyFill="1" applyBorder="1" applyAlignment="1">
      <alignment horizontal="right"/>
      <protection/>
    </xf>
    <xf numFmtId="3" fontId="18" fillId="2" borderId="1" xfId="27" applyNumberFormat="1" applyFont="1" applyFill="1" applyBorder="1" applyAlignment="1">
      <alignment/>
      <protection/>
    </xf>
    <xf numFmtId="3" fontId="18" fillId="3" borderId="1" xfId="27" applyNumberFormat="1" applyFont="1" applyFill="1" applyBorder="1" applyAlignment="1">
      <alignment/>
      <protection/>
    </xf>
    <xf numFmtId="3" fontId="18" fillId="0" borderId="1" xfId="27" applyNumberFormat="1" applyFont="1" applyBorder="1" applyAlignment="1">
      <alignment/>
      <protection/>
    </xf>
    <xf numFmtId="4" fontId="8" fillId="0" borderId="1" xfId="27" applyNumberFormat="1" applyFont="1" applyBorder="1" applyAlignment="1">
      <alignment/>
      <protection/>
    </xf>
    <xf numFmtId="1" fontId="9" fillId="0" borderId="1" xfId="0" applyNumberFormat="1" applyFont="1" applyFill="1" applyBorder="1" applyAlignment="1">
      <alignment horizontal="right" vertical="top" wrapText="1" readingOrder="1"/>
    </xf>
    <xf numFmtId="49" fontId="18" fillId="0" borderId="1" xfId="27" applyNumberFormat="1" applyFont="1" applyFill="1" applyBorder="1" applyAlignment="1" quotePrefix="1">
      <alignment horizontal="center"/>
      <protection/>
    </xf>
    <xf numFmtId="49" fontId="18" fillId="0" borderId="1" xfId="27" applyNumberFormat="1" applyFont="1" applyFill="1" applyBorder="1" applyAlignment="1" quotePrefix="1">
      <alignment/>
      <protection/>
    </xf>
    <xf numFmtId="1" fontId="9" fillId="0" borderId="1" xfId="0" applyNumberFormat="1" applyFont="1" applyFill="1" applyBorder="1" applyAlignment="1">
      <alignment horizontal="right" vertical="top" readingOrder="1"/>
    </xf>
    <xf numFmtId="3" fontId="6" fillId="2" borderId="1" xfId="25" applyNumberFormat="1" applyFont="1" applyFill="1" applyBorder="1" applyAlignment="1">
      <alignment/>
      <protection/>
    </xf>
    <xf numFmtId="3" fontId="6" fillId="3" borderId="1" xfId="25" applyNumberFormat="1" applyFont="1" applyFill="1" applyBorder="1" applyAlignment="1">
      <alignment/>
      <protection/>
    </xf>
    <xf numFmtId="3" fontId="6" fillId="0" borderId="1" xfId="25" applyNumberFormat="1" applyFont="1" applyFill="1" applyBorder="1" applyAlignment="1">
      <alignment/>
      <protection/>
    </xf>
    <xf numFmtId="3" fontId="7" fillId="0" borderId="1" xfId="25" applyNumberFormat="1" applyFont="1" applyFill="1" applyBorder="1" applyAlignment="1">
      <alignment/>
      <protection/>
    </xf>
    <xf numFmtId="4" fontId="8" fillId="0" borderId="1" xfId="25" applyNumberFormat="1" applyFont="1" applyFill="1" applyBorder="1" applyAlignment="1">
      <alignment/>
      <protection/>
    </xf>
    <xf numFmtId="4" fontId="8" fillId="0" borderId="1" xfId="25" applyNumberFormat="1" applyFont="1" applyFill="1" applyBorder="1" applyAlignment="1">
      <alignment horizontal="right"/>
      <protection/>
    </xf>
    <xf numFmtId="0" fontId="9" fillId="0" borderId="1" xfId="0" applyNumberFormat="1" applyFont="1" applyFill="1" applyBorder="1" applyAlignment="1">
      <alignment vertical="top"/>
    </xf>
    <xf numFmtId="49" fontId="18" fillId="0" borderId="1" xfId="27" applyNumberFormat="1" applyFont="1" applyFill="1" applyBorder="1" applyAlignment="1">
      <alignment/>
      <protection/>
    </xf>
    <xf numFmtId="0" fontId="9" fillId="0" borderId="1" xfId="0" applyNumberFormat="1" applyFont="1" applyFill="1" applyBorder="1" applyAlignment="1">
      <alignment horizontal="center" vertical="top"/>
    </xf>
    <xf numFmtId="1" fontId="15" fillId="4" borderId="1" xfId="25" applyNumberFormat="1" applyFont="1" applyFill="1" applyBorder="1" applyAlignment="1">
      <alignment horizontal="right"/>
      <protection/>
    </xf>
    <xf numFmtId="49" fontId="15" fillId="4" borderId="1" xfId="25" applyNumberFormat="1" applyFont="1" applyFill="1" applyBorder="1" applyAlignment="1">
      <alignment horizontal="left"/>
      <protection/>
    </xf>
    <xf numFmtId="4" fontId="16" fillId="4" borderId="1" xfId="25" applyNumberFormat="1" applyFont="1" applyFill="1" applyBorder="1" applyAlignment="1">
      <alignment horizontal="center"/>
      <protection/>
    </xf>
    <xf numFmtId="4" fontId="16" fillId="4" borderId="1" xfId="25" applyNumberFormat="1" applyFont="1" applyFill="1" applyBorder="1">
      <alignment/>
      <protection/>
    </xf>
    <xf numFmtId="3" fontId="16" fillId="4" borderId="1" xfId="25" applyNumberFormat="1" applyFont="1" applyFill="1" applyBorder="1" applyAlignment="1">
      <alignment horizontal="right"/>
      <protection/>
    </xf>
    <xf numFmtId="3" fontId="13" fillId="4" borderId="1" xfId="25" applyNumberFormat="1" applyFont="1" applyFill="1" applyBorder="1" applyAlignment="1">
      <alignment horizontal="right"/>
      <protection/>
    </xf>
    <xf numFmtId="4" fontId="14" fillId="4" borderId="1" xfId="25" applyNumberFormat="1" applyFont="1" applyFill="1" applyBorder="1" applyAlignment="1">
      <alignment horizontal="right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3" xfId="20"/>
    <cellStyle name="normální 3 2" xfId="21"/>
    <cellStyle name="Normální 2 2" xfId="22"/>
    <cellStyle name="Normální 2 4" xfId="23"/>
    <cellStyle name="normální 4 2" xfId="24"/>
    <cellStyle name="Normální 2" xfId="25"/>
    <cellStyle name="normální 4" xfId="26"/>
    <cellStyle name="Normální 3 4" xfId="2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tabSelected="1" workbookViewId="0" topLeftCell="A1"/>
  </sheetViews>
  <sheetFormatPr defaultColWidth="9.140625" defaultRowHeight="15"/>
  <cols>
    <col min="1" max="1" width="5.8515625" style="2" customWidth="1"/>
    <col min="2" max="2" width="46.57421875" style="2" customWidth="1"/>
    <col min="3" max="3" width="8.421875" style="3" customWidth="1"/>
    <col min="4" max="4" width="5.421875" style="3" customWidth="1"/>
    <col min="5" max="5" width="10.00390625" style="3" hidden="1" customWidth="1"/>
    <col min="6" max="7" width="8.140625" style="3" customWidth="1"/>
    <col min="8" max="8" width="8.421875" style="3" hidden="1" customWidth="1"/>
    <col min="9" max="9" width="7.8515625" style="2" hidden="1" customWidth="1"/>
    <col min="10" max="10" width="8.140625" style="2" hidden="1" customWidth="1"/>
    <col min="11" max="11" width="10.00390625" style="2" hidden="1" customWidth="1"/>
    <col min="12" max="12" width="5.7109375" style="2" hidden="1" customWidth="1"/>
    <col min="13" max="13" width="12.00390625" style="4" customWidth="1"/>
    <col min="14" max="14" width="11.8515625" style="4" customWidth="1"/>
    <col min="15" max="15" width="13.8515625" style="4" customWidth="1"/>
    <col min="16" max="16" width="10.421875" style="5" customWidth="1"/>
    <col min="17" max="17" width="9.8515625" style="6" customWidth="1"/>
    <col min="18" max="16384" width="9.140625" style="2" customWidth="1"/>
  </cols>
  <sheetData>
    <row r="1" ht="22.5" customHeight="1">
      <c r="A1" s="1" t="s">
        <v>31</v>
      </c>
    </row>
    <row r="2" spans="1:17" ht="14.25" customHeight="1">
      <c r="A2" s="7"/>
      <c r="Q2" s="11" t="s">
        <v>0</v>
      </c>
    </row>
    <row r="3" spans="1:17" ht="99.75" customHeight="1">
      <c r="A3" s="12"/>
      <c r="B3" s="12" t="s">
        <v>10</v>
      </c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15</v>
      </c>
      <c r="H3" s="12" t="s">
        <v>16</v>
      </c>
      <c r="I3" s="13" t="s">
        <v>17</v>
      </c>
      <c r="J3" s="13" t="s">
        <v>18</v>
      </c>
      <c r="K3" s="14" t="s">
        <v>19</v>
      </c>
      <c r="L3" s="14" t="s">
        <v>20</v>
      </c>
      <c r="M3" s="15" t="s">
        <v>42</v>
      </c>
      <c r="N3" s="16" t="s">
        <v>43</v>
      </c>
      <c r="O3" s="17" t="s">
        <v>41</v>
      </c>
      <c r="P3" s="18" t="s">
        <v>47</v>
      </c>
      <c r="Q3" s="19" t="s">
        <v>48</v>
      </c>
    </row>
    <row r="4" spans="1:17" s="20" customFormat="1" ht="15">
      <c r="A4" s="41">
        <f>1</f>
        <v>1</v>
      </c>
      <c r="B4" s="42" t="s">
        <v>32</v>
      </c>
      <c r="C4" s="43"/>
      <c r="D4" s="43"/>
      <c r="E4" s="43"/>
      <c r="F4" s="43"/>
      <c r="G4" s="43"/>
      <c r="H4" s="43"/>
      <c r="I4" s="43"/>
      <c r="J4" s="43"/>
      <c r="K4" s="44"/>
      <c r="L4" s="44"/>
      <c r="M4" s="45">
        <f>M5+M6+M7+M8+M9+M10+M11+M12+M13+M14++M15+M16</f>
        <v>1149690</v>
      </c>
      <c r="N4" s="45">
        <f>N5+N6+N7+N8+N9+N10+N11+N12+N13+N14++N15+N16</f>
        <v>3304060</v>
      </c>
      <c r="O4" s="45">
        <f>O5+O6+O7+O8+O9+O10+O11+O12+O13+O14++O15+O16</f>
        <v>2900435</v>
      </c>
      <c r="P4" s="46">
        <f>P5+P6+P7+P8+P9+P10+P11+P12+P13+P14++P15+P16</f>
        <v>-403625</v>
      </c>
      <c r="Q4" s="47">
        <f>O4/N4*100</f>
        <v>87.78396881412566</v>
      </c>
    </row>
    <row r="5" spans="1:17" s="20" customFormat="1" ht="15">
      <c r="A5" s="21">
        <f>A4+1</f>
        <v>2</v>
      </c>
      <c r="B5" s="39" t="s">
        <v>1</v>
      </c>
      <c r="C5" s="22"/>
      <c r="D5" s="22"/>
      <c r="E5" s="22"/>
      <c r="F5" s="22"/>
      <c r="G5" s="22" t="s">
        <v>33</v>
      </c>
      <c r="H5" s="22"/>
      <c r="I5" s="22"/>
      <c r="J5" s="22"/>
      <c r="K5" s="23"/>
      <c r="L5" s="23"/>
      <c r="M5" s="24">
        <v>637759</v>
      </c>
      <c r="N5" s="25">
        <v>1297049</v>
      </c>
      <c r="O5" s="26">
        <v>1297049</v>
      </c>
      <c r="P5" s="35">
        <f aca="true" t="shared" si="0" ref="P5:P16">O5-N5</f>
        <v>0</v>
      </c>
      <c r="Q5" s="27">
        <f aca="true" t="shared" si="1" ref="Q5">O5/N5*100</f>
        <v>100</v>
      </c>
    </row>
    <row r="6" spans="1:17" s="20" customFormat="1" ht="14.25" customHeight="1">
      <c r="A6" s="28">
        <f aca="true" t="shared" si="2" ref="A6:A16">A5+1</f>
        <v>3</v>
      </c>
      <c r="B6" s="39" t="s">
        <v>2</v>
      </c>
      <c r="C6" s="22"/>
      <c r="D6" s="22"/>
      <c r="E6" s="29"/>
      <c r="F6" s="22"/>
      <c r="G6" s="22" t="s">
        <v>33</v>
      </c>
      <c r="H6" s="22"/>
      <c r="I6" s="29"/>
      <c r="J6" s="29"/>
      <c r="K6" s="30"/>
      <c r="L6" s="30"/>
      <c r="M6" s="24">
        <v>0</v>
      </c>
      <c r="N6" s="25">
        <v>716349</v>
      </c>
      <c r="O6" s="26">
        <v>716349</v>
      </c>
      <c r="P6" s="35">
        <f t="shared" si="0"/>
        <v>0</v>
      </c>
      <c r="Q6" s="27">
        <f aca="true" t="shared" si="3" ref="Q6">O6/N6*100</f>
        <v>100</v>
      </c>
    </row>
    <row r="7" spans="1:17" ht="15">
      <c r="A7" s="31">
        <f t="shared" si="2"/>
        <v>4</v>
      </c>
      <c r="B7" s="38" t="s">
        <v>3</v>
      </c>
      <c r="C7" s="40" t="s">
        <v>30</v>
      </c>
      <c r="D7" s="40" t="s">
        <v>22</v>
      </c>
      <c r="E7" s="40" t="s">
        <v>21</v>
      </c>
      <c r="F7" s="40"/>
      <c r="G7" s="40" t="s">
        <v>34</v>
      </c>
      <c r="H7" s="40"/>
      <c r="I7" s="38" t="s">
        <v>21</v>
      </c>
      <c r="J7" s="38" t="s">
        <v>21</v>
      </c>
      <c r="K7" s="38"/>
      <c r="L7" s="38" t="s">
        <v>21</v>
      </c>
      <c r="M7" s="32">
        <v>0</v>
      </c>
      <c r="N7" s="33">
        <v>251000</v>
      </c>
      <c r="O7" s="34">
        <v>251000</v>
      </c>
      <c r="P7" s="35">
        <f t="shared" si="0"/>
        <v>0</v>
      </c>
      <c r="Q7" s="36">
        <f aca="true" t="shared" si="4" ref="Q7:Q14">O7/N7*100</f>
        <v>100</v>
      </c>
    </row>
    <row r="8" spans="1:17" ht="15">
      <c r="A8" s="31">
        <f t="shared" si="2"/>
        <v>5</v>
      </c>
      <c r="B8" s="38" t="s">
        <v>1</v>
      </c>
      <c r="C8" s="40" t="s">
        <v>29</v>
      </c>
      <c r="D8" s="40" t="s">
        <v>28</v>
      </c>
      <c r="E8" s="40" t="s">
        <v>21</v>
      </c>
      <c r="F8" s="40"/>
      <c r="G8" s="40" t="s">
        <v>34</v>
      </c>
      <c r="H8" s="40"/>
      <c r="I8" s="38" t="s">
        <v>21</v>
      </c>
      <c r="J8" s="38" t="s">
        <v>21</v>
      </c>
      <c r="K8" s="38"/>
      <c r="L8" s="38" t="s">
        <v>21</v>
      </c>
      <c r="M8" s="32">
        <v>0</v>
      </c>
      <c r="N8" s="33">
        <v>253402</v>
      </c>
      <c r="O8" s="34">
        <v>253402</v>
      </c>
      <c r="P8" s="35">
        <f t="shared" si="0"/>
        <v>0</v>
      </c>
      <c r="Q8" s="36">
        <f t="shared" si="4"/>
        <v>100</v>
      </c>
    </row>
    <row r="9" spans="1:17" ht="15">
      <c r="A9" s="31">
        <f t="shared" si="2"/>
        <v>6</v>
      </c>
      <c r="B9" s="38" t="s">
        <v>5</v>
      </c>
      <c r="C9" s="40" t="s">
        <v>24</v>
      </c>
      <c r="D9" s="40" t="s">
        <v>22</v>
      </c>
      <c r="E9" s="40" t="s">
        <v>21</v>
      </c>
      <c r="F9" s="40"/>
      <c r="G9" s="40" t="s">
        <v>35</v>
      </c>
      <c r="H9" s="40"/>
      <c r="I9" s="38" t="s">
        <v>21</v>
      </c>
      <c r="J9" s="38" t="s">
        <v>21</v>
      </c>
      <c r="K9" s="38"/>
      <c r="L9" s="38" t="s">
        <v>21</v>
      </c>
      <c r="M9" s="32">
        <v>174400</v>
      </c>
      <c r="N9" s="33">
        <v>252024</v>
      </c>
      <c r="O9" s="34">
        <v>252024</v>
      </c>
      <c r="P9" s="35">
        <f t="shared" si="0"/>
        <v>0</v>
      </c>
      <c r="Q9" s="36">
        <f t="shared" si="4"/>
        <v>100</v>
      </c>
    </row>
    <row r="10" spans="1:17" ht="15">
      <c r="A10" s="31">
        <f t="shared" si="2"/>
        <v>7</v>
      </c>
      <c r="B10" s="38" t="s">
        <v>6</v>
      </c>
      <c r="C10" s="40" t="s">
        <v>25</v>
      </c>
      <c r="D10" s="40" t="s">
        <v>22</v>
      </c>
      <c r="E10" s="40" t="s">
        <v>21</v>
      </c>
      <c r="F10" s="40"/>
      <c r="G10" s="40" t="s">
        <v>35</v>
      </c>
      <c r="H10" s="40"/>
      <c r="I10" s="38" t="s">
        <v>21</v>
      </c>
      <c r="J10" s="38" t="s">
        <v>21</v>
      </c>
      <c r="K10" s="38"/>
      <c r="L10" s="38" t="s">
        <v>21</v>
      </c>
      <c r="M10" s="32">
        <v>609700</v>
      </c>
      <c r="N10" s="33">
        <v>609700</v>
      </c>
      <c r="O10" s="34">
        <v>194000</v>
      </c>
      <c r="P10" s="35">
        <f t="shared" si="0"/>
        <v>-415700</v>
      </c>
      <c r="Q10" s="36">
        <f t="shared" si="4"/>
        <v>31.8189273413154</v>
      </c>
    </row>
    <row r="11" spans="1:17" ht="15">
      <c r="A11" s="31">
        <f t="shared" si="2"/>
        <v>8</v>
      </c>
      <c r="B11" s="38" t="s">
        <v>36</v>
      </c>
      <c r="C11" s="40" t="s">
        <v>27</v>
      </c>
      <c r="D11" s="40" t="s">
        <v>26</v>
      </c>
      <c r="E11" s="40" t="s">
        <v>21</v>
      </c>
      <c r="F11" s="40"/>
      <c r="G11" s="40" t="s">
        <v>35</v>
      </c>
      <c r="H11" s="40"/>
      <c r="I11" s="38" t="s">
        <v>21</v>
      </c>
      <c r="J11" s="38" t="s">
        <v>21</v>
      </c>
      <c r="K11" s="38"/>
      <c r="L11" s="38" t="s">
        <v>21</v>
      </c>
      <c r="M11" s="32">
        <v>627316</v>
      </c>
      <c r="N11" s="33">
        <v>576825</v>
      </c>
      <c r="O11" s="34">
        <v>587034</v>
      </c>
      <c r="P11" s="35">
        <f t="shared" si="0"/>
        <v>10209</v>
      </c>
      <c r="Q11" s="36">
        <f t="shared" si="4"/>
        <v>101.76986087634899</v>
      </c>
    </row>
    <row r="12" spans="1:17" ht="15">
      <c r="A12" s="31">
        <f t="shared" si="2"/>
        <v>9</v>
      </c>
      <c r="B12" s="38" t="s">
        <v>7</v>
      </c>
      <c r="C12" s="40" t="s">
        <v>23</v>
      </c>
      <c r="D12" s="40" t="s">
        <v>22</v>
      </c>
      <c r="E12" s="40" t="s">
        <v>21</v>
      </c>
      <c r="F12" s="40"/>
      <c r="G12" s="40" t="s">
        <v>37</v>
      </c>
      <c r="H12" s="40"/>
      <c r="I12" s="38" t="s">
        <v>21</v>
      </c>
      <c r="J12" s="38" t="s">
        <v>21</v>
      </c>
      <c r="K12" s="38"/>
      <c r="L12" s="38" t="s">
        <v>21</v>
      </c>
      <c r="M12" s="32">
        <v>-24959</v>
      </c>
      <c r="N12" s="33">
        <v>-24959</v>
      </c>
      <c r="O12" s="34">
        <v>-24959</v>
      </c>
      <c r="P12" s="35">
        <f t="shared" si="0"/>
        <v>0</v>
      </c>
      <c r="Q12" s="36">
        <f t="shared" si="4"/>
        <v>100</v>
      </c>
    </row>
    <row r="13" spans="1:17" ht="15">
      <c r="A13" s="31">
        <f t="shared" si="2"/>
        <v>10</v>
      </c>
      <c r="B13" s="38" t="s">
        <v>44</v>
      </c>
      <c r="C13" s="40" t="s">
        <v>24</v>
      </c>
      <c r="D13" s="40" t="s">
        <v>22</v>
      </c>
      <c r="E13" s="40" t="s">
        <v>21</v>
      </c>
      <c r="F13" s="40"/>
      <c r="G13" s="40" t="s">
        <v>37</v>
      </c>
      <c r="H13" s="40"/>
      <c r="I13" s="38" t="s">
        <v>21</v>
      </c>
      <c r="J13" s="38" t="s">
        <v>21</v>
      </c>
      <c r="K13" s="38"/>
      <c r="L13" s="38" t="s">
        <v>21</v>
      </c>
      <c r="M13" s="32">
        <v>-150000</v>
      </c>
      <c r="N13" s="33">
        <v>-150000</v>
      </c>
      <c r="O13" s="34">
        <v>-150000</v>
      </c>
      <c r="P13" s="35">
        <f t="shared" si="0"/>
        <v>0</v>
      </c>
      <c r="Q13" s="36">
        <f t="shared" si="4"/>
        <v>100</v>
      </c>
    </row>
    <row r="14" spans="1:17" ht="15">
      <c r="A14" s="31">
        <f t="shared" si="2"/>
        <v>11</v>
      </c>
      <c r="B14" s="38" t="s">
        <v>8</v>
      </c>
      <c r="C14" s="40" t="s">
        <v>27</v>
      </c>
      <c r="D14" s="40" t="s">
        <v>26</v>
      </c>
      <c r="E14" s="40" t="s">
        <v>21</v>
      </c>
      <c r="F14" s="40"/>
      <c r="G14" s="40" t="s">
        <v>37</v>
      </c>
      <c r="H14" s="40"/>
      <c r="I14" s="38" t="s">
        <v>21</v>
      </c>
      <c r="J14" s="38" t="s">
        <v>21</v>
      </c>
      <c r="K14" s="38"/>
      <c r="L14" s="38" t="s">
        <v>21</v>
      </c>
      <c r="M14" s="32">
        <v>-724526</v>
      </c>
      <c r="N14" s="33">
        <v>-477330</v>
      </c>
      <c r="O14" s="34">
        <v>-474962</v>
      </c>
      <c r="P14" s="35">
        <f t="shared" si="0"/>
        <v>2368</v>
      </c>
      <c r="Q14" s="36">
        <f t="shared" si="4"/>
        <v>99.50390715018959</v>
      </c>
    </row>
    <row r="15" spans="1:17" ht="15">
      <c r="A15" s="31">
        <f t="shared" si="2"/>
        <v>12</v>
      </c>
      <c r="B15" s="38" t="s">
        <v>9</v>
      </c>
      <c r="C15" s="40" t="s">
        <v>38</v>
      </c>
      <c r="D15" s="40" t="s">
        <v>22</v>
      </c>
      <c r="E15" s="40" t="s">
        <v>21</v>
      </c>
      <c r="F15" s="40"/>
      <c r="G15" s="40" t="s">
        <v>39</v>
      </c>
      <c r="H15" s="40"/>
      <c r="I15" s="38" t="s">
        <v>21</v>
      </c>
      <c r="J15" s="38" t="s">
        <v>21</v>
      </c>
      <c r="K15" s="38" t="s">
        <v>21</v>
      </c>
      <c r="L15" s="38" t="s">
        <v>21</v>
      </c>
      <c r="M15" s="32">
        <v>0</v>
      </c>
      <c r="N15" s="33">
        <v>0</v>
      </c>
      <c r="O15" s="34">
        <v>-380</v>
      </c>
      <c r="P15" s="35">
        <f t="shared" si="0"/>
        <v>-380</v>
      </c>
      <c r="Q15" s="37" t="s">
        <v>4</v>
      </c>
    </row>
    <row r="16" spans="1:17" ht="15">
      <c r="A16" s="31">
        <f t="shared" si="2"/>
        <v>13</v>
      </c>
      <c r="B16" s="38" t="s">
        <v>9</v>
      </c>
      <c r="C16" s="40" t="s">
        <v>40</v>
      </c>
      <c r="D16" s="40" t="s">
        <v>26</v>
      </c>
      <c r="E16" s="40" t="s">
        <v>21</v>
      </c>
      <c r="F16" s="40"/>
      <c r="G16" s="40" t="s">
        <v>39</v>
      </c>
      <c r="H16" s="40"/>
      <c r="I16" s="38" t="s">
        <v>21</v>
      </c>
      <c r="J16" s="38" t="s">
        <v>21</v>
      </c>
      <c r="K16" s="38"/>
      <c r="L16" s="38" t="s">
        <v>21</v>
      </c>
      <c r="M16" s="32">
        <v>0</v>
      </c>
      <c r="N16" s="33">
        <v>0</v>
      </c>
      <c r="O16" s="34">
        <v>-122</v>
      </c>
      <c r="P16" s="35">
        <f t="shared" si="0"/>
        <v>-122</v>
      </c>
      <c r="Q16" s="37" t="s">
        <v>4</v>
      </c>
    </row>
    <row r="17" spans="1:12" ht="15">
      <c r="A17" s="8" t="s">
        <v>21</v>
      </c>
      <c r="B17" s="8" t="s">
        <v>21</v>
      </c>
      <c r="C17" s="9" t="s">
        <v>21</v>
      </c>
      <c r="D17" s="9" t="s">
        <v>21</v>
      </c>
      <c r="E17" s="9" t="s">
        <v>21</v>
      </c>
      <c r="F17" s="9" t="s">
        <v>21</v>
      </c>
      <c r="G17" s="9" t="s">
        <v>21</v>
      </c>
      <c r="H17" s="9" t="s">
        <v>21</v>
      </c>
      <c r="I17" s="8" t="s">
        <v>21</v>
      </c>
      <c r="J17" s="8" t="s">
        <v>21</v>
      </c>
      <c r="K17" s="8" t="s">
        <v>21</v>
      </c>
      <c r="L17" s="8" t="s">
        <v>21</v>
      </c>
    </row>
    <row r="18" spans="1:12" ht="15">
      <c r="A18" s="8" t="s">
        <v>45</v>
      </c>
      <c r="B18" s="10"/>
      <c r="C18" s="9"/>
      <c r="D18" s="9"/>
      <c r="E18" s="9"/>
      <c r="F18" s="9"/>
      <c r="G18" s="9"/>
      <c r="H18" s="9"/>
      <c r="I18" s="8"/>
      <c r="J18" s="8"/>
      <c r="K18" s="8"/>
      <c r="L18" s="8"/>
    </row>
    <row r="19" ht="15">
      <c r="A19" s="2" t="s">
        <v>46</v>
      </c>
    </row>
  </sheetData>
  <autoFilter ref="A3:Q18"/>
  <printOptions horizontalCentered="1"/>
  <pageMargins left="0.1968503937007874" right="0" top="0.3937007874015748" bottom="0.3937007874015748" header="0.1968503937007874" footer="0.1968503937007874"/>
  <pageSetup horizontalDpi="300" verticalDpi="300" orientation="portrait" paperSize="9" scale="71" r:id="rId1"/>
  <headerFooter alignWithMargins="0">
    <oddHeader>&amp;R&amp;"Century Gothic,Obyčejné"&amp;10&amp;K04-049Závěrečný účet Ústeckého kraje za rok 2022
Příloha č. 4 - Financování - tabulka</oddHeader>
    <oddFooter>&amp;R&amp;"Century Gothic,Obyčejné"&amp;10&amp;P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2023-05-15T10:27:32Z</dcterms:modified>
  <cp:category/>
  <cp:version/>
  <cp:contentType/>
  <cp:contentStatus/>
</cp:coreProperties>
</file>