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576" activeTab="1"/>
  </bookViews>
  <sheets>
    <sheet name="vyúčtování - 1 obor" sheetId="1" r:id="rId1"/>
    <sheet name="vyúčtování - 2 obory" sheetId="4" r:id="rId2"/>
  </sheets>
  <definedNames>
    <definedName name="_xlnm.Print_Area" localSheetId="0">'vyúčtování - 1 obor'!$A$2:$G$40</definedName>
    <definedName name="_xlnm.Print_Area" localSheetId="1">'vyúčtování - 2 obory'!$A$1:$G$55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<sst xmlns="http://schemas.openxmlformats.org/spreadsheetml/2006/main" count="54" uniqueCount="24">
  <si>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IČ:</t>
  </si>
  <si>
    <t>Název organizace:</t>
  </si>
  <si>
    <t>Ročník</t>
  </si>
  <si>
    <t>Průměr do</t>
  </si>
  <si>
    <t>Částka k vrácení</t>
  </si>
  <si>
    <t>2. pololetí</t>
  </si>
  <si>
    <t>Aplikovaná chemie</t>
  </si>
  <si>
    <t>1. pololetí</t>
  </si>
  <si>
    <t>Počet žáků, kterým bylo vyplaceno prospěchové stipendium</t>
  </si>
  <si>
    <t>Celkem vyplaceno</t>
  </si>
  <si>
    <t>Praktická sestra</t>
  </si>
  <si>
    <t>Laboratorní asistent</t>
  </si>
  <si>
    <t>Pozn. Na vyžádání je organizace povinna předložit Podpisový list příp. výpis z bankovního účtu.</t>
  </si>
  <si>
    <t>Celkem</t>
  </si>
  <si>
    <t>Počet vyznamenámí</t>
  </si>
  <si>
    <t>Vypracoval, dne:</t>
  </si>
  <si>
    <t>Podpis:</t>
  </si>
  <si>
    <t>Vyúčtování</t>
  </si>
  <si>
    <t>Prospěchové stipendium pro žáky středních škol Ústeckého kraje ve vybraných oborech vzdělání</t>
  </si>
  <si>
    <t>Celkem vyplaceno za vyznamenání</t>
  </si>
  <si>
    <r>
      <t xml:space="preserve">Název oboru
</t>
    </r>
    <r>
      <rPr>
        <sz val="10"/>
        <color rgb="FFFF0000"/>
        <rFont val="Century Gothic"/>
        <family val="2"/>
      </rPr>
      <t>(vyberte ze seznamu)</t>
    </r>
  </si>
  <si>
    <t>Vyplaceno
1. pololetí</t>
  </si>
  <si>
    <t>Vyplaceno
2. pololetí</t>
  </si>
  <si>
    <t>Celkem poskytnuto zřizovatelem
(1.+2. pololetí)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</si>
</sst>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rgb="FFFF000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165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right"/>
    </xf>
    <xf numFmtId="165" fontId="3" fillId="3" borderId="10" xfId="0" applyNumberFormat="1" applyFont="1" applyFill="1" applyBorder="1" applyAlignment="1">
      <alignment horizontal="right"/>
    </xf>
    <xf numFmtId="165" fontId="3" fillId="3" borderId="11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right" vertical="center" wrapText="1"/>
    </xf>
    <xf numFmtId="165" fontId="2" fillId="3" borderId="10" xfId="0" applyNumberFormat="1" applyFont="1" applyFill="1" applyBorder="1" applyAlignment="1">
      <alignment horizontal="right" vertical="center" wrapText="1"/>
    </xf>
    <xf numFmtId="165" fontId="2" fillId="3" borderId="11" xfId="0" applyNumberFormat="1" applyFont="1" applyFill="1" applyBorder="1" applyAlignment="1">
      <alignment horizontal="right" vertical="center" wrapText="1"/>
    </xf>
    <xf numFmtId="165" fontId="4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4" fillId="3" borderId="14" xfId="0" applyNumberFormat="1" applyFont="1" applyFill="1" applyBorder="1" applyAlignment="1">
      <alignment vertical="center"/>
    </xf>
    <xf numFmtId="165" fontId="4" fillId="3" borderId="15" xfId="0" applyNumberFormat="1" applyFont="1" applyFill="1" applyBorder="1" applyAlignment="1">
      <alignment vertical="center"/>
    </xf>
    <xf numFmtId="165" fontId="4" fillId="3" borderId="1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vertical="center"/>
    </xf>
    <xf numFmtId="165" fontId="4" fillId="2" borderId="11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right"/>
    </xf>
    <xf numFmtId="165" fontId="2" fillId="3" borderId="18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0"/>
  <sheetViews>
    <sheetView workbookViewId="0" topLeftCell="A1">
      <selection activeCell="D33" sqref="D33"/>
    </sheetView>
  </sheetViews>
  <sheetFormatPr defaultColWidth="9.140625" defaultRowHeight="15"/>
  <cols>
    <col min="1" max="1" width="25.8515625" style="10" customWidth="1"/>
    <col min="2" max="2" width="8.57421875" style="10" customWidth="1"/>
    <col min="3" max="3" width="7.8515625" style="10" customWidth="1"/>
    <col min="4" max="4" width="16.7109375" style="10" customWidth="1"/>
    <col min="5" max="5" width="13.28125" style="10" customWidth="1"/>
    <col min="6" max="6" width="16.7109375" style="10" customWidth="1"/>
    <col min="7" max="7" width="12.57421875" style="10" customWidth="1"/>
    <col min="8" max="16384" width="8.8515625" style="10" customWidth="1"/>
  </cols>
  <sheetData>
    <row r="1" spans="1:7" ht="18.6" customHeight="1">
      <c r="A1" s="75" t="s">
        <v>17</v>
      </c>
      <c r="B1" s="75"/>
      <c r="C1" s="75"/>
      <c r="D1" s="75"/>
      <c r="E1" s="75"/>
      <c r="F1" s="75"/>
      <c r="G1" s="75"/>
    </row>
    <row r="2" spans="1:7" ht="24" customHeight="1">
      <c r="A2" s="76" t="s">
        <v>18</v>
      </c>
      <c r="B2" s="76"/>
      <c r="C2" s="76"/>
      <c r="D2" s="76"/>
      <c r="E2" s="76"/>
      <c r="F2" s="76"/>
      <c r="G2" s="76"/>
    </row>
    <row r="3" spans="1:7" ht="12" customHeight="1" thickBot="1">
      <c r="A3" s="76"/>
      <c r="B3" s="76"/>
      <c r="C3" s="76"/>
      <c r="D3" s="76"/>
      <c r="E3" s="76"/>
      <c r="F3" s="76"/>
      <c r="G3" s="76"/>
    </row>
    <row r="4" spans="1:7" ht="31.8" customHeight="1">
      <c r="A4" s="47" t="s">
        <v>1</v>
      </c>
      <c r="B4" s="77"/>
      <c r="C4" s="77"/>
      <c r="D4" s="77"/>
      <c r="E4" s="77"/>
      <c r="F4" s="77"/>
      <c r="G4" s="78"/>
    </row>
    <row r="5" spans="1:7" ht="19.8" customHeight="1" thickBot="1">
      <c r="A5" s="48" t="s">
        <v>0</v>
      </c>
      <c r="B5" s="79"/>
      <c r="C5" s="79"/>
      <c r="D5" s="79"/>
      <c r="E5" s="79"/>
      <c r="F5" s="79"/>
      <c r="G5" s="80"/>
    </row>
    <row r="6" ht="13.8" thickBot="1">
      <c r="AU6" s="10" t="s">
        <v>10</v>
      </c>
    </row>
    <row r="7" spans="1:47" ht="51" customHeight="1">
      <c r="A7" s="67" t="s">
        <v>20</v>
      </c>
      <c r="B7" s="63" t="s">
        <v>2</v>
      </c>
      <c r="C7" s="65" t="s">
        <v>3</v>
      </c>
      <c r="D7" s="46" t="s">
        <v>8</v>
      </c>
      <c r="E7" s="63" t="s">
        <v>21</v>
      </c>
      <c r="F7" s="46" t="s">
        <v>8</v>
      </c>
      <c r="G7" s="69" t="s">
        <v>22</v>
      </c>
      <c r="AU7" s="10" t="s">
        <v>11</v>
      </c>
    </row>
    <row r="8" spans="1:47" ht="13.8" thickBot="1">
      <c r="A8" s="68"/>
      <c r="B8" s="64"/>
      <c r="C8" s="66"/>
      <c r="D8" s="52" t="s">
        <v>7</v>
      </c>
      <c r="E8" s="64"/>
      <c r="F8" s="52" t="s">
        <v>5</v>
      </c>
      <c r="G8" s="70"/>
      <c r="AU8" s="10" t="s">
        <v>6</v>
      </c>
    </row>
    <row r="9" spans="1:7" ht="15">
      <c r="A9" s="49"/>
      <c r="B9" s="25">
        <v>1</v>
      </c>
      <c r="C9" s="25">
        <v>1.5</v>
      </c>
      <c r="D9" s="39"/>
      <c r="E9" s="50">
        <f>1500*D9</f>
        <v>0</v>
      </c>
      <c r="F9" s="25"/>
      <c r="G9" s="51">
        <f>1500*F9</f>
        <v>0</v>
      </c>
    </row>
    <row r="10" spans="1:7" ht="15">
      <c r="A10" s="40"/>
      <c r="B10" s="4">
        <v>1</v>
      </c>
      <c r="C10" s="5">
        <v>2</v>
      </c>
      <c r="D10" s="32"/>
      <c r="E10" s="22">
        <f>1000*D10</f>
        <v>0</v>
      </c>
      <c r="F10" s="4"/>
      <c r="G10" s="27">
        <f>1000*F10</f>
        <v>0</v>
      </c>
    </row>
    <row r="11" spans="1:7" ht="13.8" thickBot="1">
      <c r="A11" s="6"/>
      <c r="B11" s="7">
        <v>1</v>
      </c>
      <c r="C11" s="7">
        <v>2.5</v>
      </c>
      <c r="D11" s="33"/>
      <c r="E11" s="23">
        <f>500*D11</f>
        <v>0</v>
      </c>
      <c r="F11" s="7"/>
      <c r="G11" s="28">
        <f>500*F11</f>
        <v>0</v>
      </c>
    </row>
    <row r="12" spans="1:7" ht="15">
      <c r="A12" s="1"/>
      <c r="B12" s="8">
        <v>2</v>
      </c>
      <c r="C12" s="2">
        <v>1.5</v>
      </c>
      <c r="D12" s="31"/>
      <c r="E12" s="21">
        <f>2000*D12</f>
        <v>0</v>
      </c>
      <c r="F12" s="8"/>
      <c r="G12" s="26">
        <f>2000*F12</f>
        <v>0</v>
      </c>
    </row>
    <row r="13" spans="1:7" ht="15">
      <c r="A13" s="3"/>
      <c r="B13" s="4">
        <v>2</v>
      </c>
      <c r="C13" s="5">
        <v>2</v>
      </c>
      <c r="D13" s="32"/>
      <c r="E13" s="22">
        <f>1500*D13</f>
        <v>0</v>
      </c>
      <c r="F13" s="4"/>
      <c r="G13" s="27">
        <f>1500*F13</f>
        <v>0</v>
      </c>
    </row>
    <row r="14" spans="1:7" ht="13.8" thickBot="1">
      <c r="A14" s="6"/>
      <c r="B14" s="7">
        <v>2</v>
      </c>
      <c r="C14" s="7">
        <v>2.5</v>
      </c>
      <c r="D14" s="33"/>
      <c r="E14" s="23">
        <f>1000*D14</f>
        <v>0</v>
      </c>
      <c r="F14" s="7"/>
      <c r="G14" s="28">
        <f>1000*F14</f>
        <v>0</v>
      </c>
    </row>
    <row r="15" spans="1:7" ht="15">
      <c r="A15" s="1"/>
      <c r="B15" s="8">
        <v>3</v>
      </c>
      <c r="C15" s="2">
        <v>1.5</v>
      </c>
      <c r="D15" s="31"/>
      <c r="E15" s="21">
        <f>2500*D15</f>
        <v>0</v>
      </c>
      <c r="F15" s="8"/>
      <c r="G15" s="26">
        <f>2500*F15</f>
        <v>0</v>
      </c>
    </row>
    <row r="16" spans="1:7" ht="15">
      <c r="A16" s="3"/>
      <c r="B16" s="4">
        <v>3</v>
      </c>
      <c r="C16" s="5">
        <v>2</v>
      </c>
      <c r="D16" s="32"/>
      <c r="E16" s="22">
        <f>2000*D16</f>
        <v>0</v>
      </c>
      <c r="F16" s="4"/>
      <c r="G16" s="27">
        <f>2000*F16</f>
        <v>0</v>
      </c>
    </row>
    <row r="17" spans="1:7" ht="13.8" thickBot="1">
      <c r="A17" s="6"/>
      <c r="B17" s="7">
        <v>3</v>
      </c>
      <c r="C17" s="7">
        <v>2.5</v>
      </c>
      <c r="D17" s="33"/>
      <c r="E17" s="23">
        <f>1500*D17</f>
        <v>0</v>
      </c>
      <c r="F17" s="7"/>
      <c r="G17" s="28">
        <f>1500*F17</f>
        <v>0</v>
      </c>
    </row>
    <row r="18" spans="1:7" ht="15">
      <c r="A18" s="1"/>
      <c r="B18" s="8">
        <v>4</v>
      </c>
      <c r="C18" s="2">
        <v>1.5</v>
      </c>
      <c r="D18" s="31"/>
      <c r="E18" s="21">
        <f>2500*D18</f>
        <v>0</v>
      </c>
      <c r="F18" s="8"/>
      <c r="G18" s="26">
        <f>2500*F18</f>
        <v>0</v>
      </c>
    </row>
    <row r="19" spans="1:7" ht="15">
      <c r="A19" s="3"/>
      <c r="B19" s="4">
        <v>4</v>
      </c>
      <c r="C19" s="5">
        <v>2</v>
      </c>
      <c r="D19" s="32"/>
      <c r="E19" s="22">
        <f>2000*D19</f>
        <v>0</v>
      </c>
      <c r="F19" s="4"/>
      <c r="G19" s="27">
        <f>2000*F19</f>
        <v>0</v>
      </c>
    </row>
    <row r="20" spans="1:7" ht="13.8" thickBot="1">
      <c r="A20" s="6"/>
      <c r="B20" s="7">
        <v>4</v>
      </c>
      <c r="C20" s="7">
        <v>2.5</v>
      </c>
      <c r="D20" s="33"/>
      <c r="E20" s="23">
        <f>1500*D20</f>
        <v>0</v>
      </c>
      <c r="F20" s="7"/>
      <c r="G20" s="28">
        <f>1500*F20</f>
        <v>0</v>
      </c>
    </row>
    <row r="21" spans="1:7" ht="21.6" customHeight="1" thickBot="1">
      <c r="A21" s="71"/>
      <c r="B21" s="71"/>
      <c r="C21" s="71"/>
      <c r="D21" s="71"/>
      <c r="E21" s="29">
        <f>SUM(E9:E20)</f>
        <v>0</v>
      </c>
      <c r="G21" s="30">
        <f>SUM(G9:G20)</f>
        <v>0</v>
      </c>
    </row>
    <row r="23" spans="1:5" ht="13.8" thickBot="1">
      <c r="A23" s="12"/>
      <c r="B23" s="12"/>
      <c r="C23" s="12"/>
      <c r="D23" s="12"/>
      <c r="E23" s="13"/>
    </row>
    <row r="24" spans="1:5" ht="33" customHeight="1">
      <c r="A24" s="41" t="s">
        <v>20</v>
      </c>
      <c r="B24" s="42" t="s">
        <v>2</v>
      </c>
      <c r="C24" s="81" t="s">
        <v>14</v>
      </c>
      <c r="D24" s="81"/>
      <c r="E24" s="43" t="s">
        <v>13</v>
      </c>
    </row>
    <row r="25" spans="1:5" ht="15">
      <c r="A25" s="3"/>
      <c r="B25" s="9">
        <v>1</v>
      </c>
      <c r="C25" s="72"/>
      <c r="D25" s="72"/>
      <c r="E25" s="44">
        <f>1500*C25</f>
        <v>0</v>
      </c>
    </row>
    <row r="26" spans="1:5" ht="15">
      <c r="A26" s="3"/>
      <c r="B26" s="4">
        <v>2</v>
      </c>
      <c r="C26" s="72"/>
      <c r="D26" s="72"/>
      <c r="E26" s="44">
        <f>2500*C26</f>
        <v>0</v>
      </c>
    </row>
    <row r="27" spans="1:5" ht="15">
      <c r="A27" s="3"/>
      <c r="B27" s="4">
        <v>3</v>
      </c>
      <c r="C27" s="72"/>
      <c r="D27" s="72"/>
      <c r="E27" s="44">
        <f>2500*C27</f>
        <v>0</v>
      </c>
    </row>
    <row r="28" spans="1:5" ht="15">
      <c r="A28" s="3"/>
      <c r="B28" s="4">
        <v>4</v>
      </c>
      <c r="C28" s="72"/>
      <c r="D28" s="72"/>
      <c r="E28" s="44">
        <f>5000*C28</f>
        <v>0</v>
      </c>
    </row>
    <row r="29" spans="1:5" ht="16.2" customHeight="1" thickBot="1">
      <c r="A29" s="73" t="s">
        <v>19</v>
      </c>
      <c r="B29" s="74"/>
      <c r="C29" s="74"/>
      <c r="D29" s="74"/>
      <c r="E29" s="45">
        <f>SUM(E25:E28)</f>
        <v>0</v>
      </c>
    </row>
    <row r="30" ht="19.8" customHeight="1" thickBot="1"/>
    <row r="31" spans="1:4" ht="27.6" customHeight="1">
      <c r="A31" s="54" t="s">
        <v>9</v>
      </c>
      <c r="B31" s="55"/>
      <c r="C31" s="56"/>
      <c r="D31" s="34">
        <f>E21+G21+E29</f>
        <v>0</v>
      </c>
    </row>
    <row r="32" spans="1:4" ht="30" customHeight="1">
      <c r="A32" s="57" t="s">
        <v>23</v>
      </c>
      <c r="B32" s="58"/>
      <c r="C32" s="59"/>
      <c r="D32" s="11"/>
    </row>
    <row r="33" spans="1:4" ht="26.4" customHeight="1" thickBot="1">
      <c r="A33" s="60" t="s">
        <v>4</v>
      </c>
      <c r="B33" s="61"/>
      <c r="C33" s="62"/>
      <c r="D33" s="35">
        <f>D32-D31</f>
        <v>0</v>
      </c>
    </row>
    <row r="35" ht="31.2" customHeight="1">
      <c r="A35" s="10" t="s">
        <v>15</v>
      </c>
    </row>
    <row r="36" ht="25.2" customHeight="1"/>
    <row r="37" ht="27" customHeight="1">
      <c r="A37" s="10" t="s">
        <v>16</v>
      </c>
    </row>
    <row r="38" ht="18" customHeight="1"/>
    <row r="39" spans="1:7" ht="13.2" customHeight="1">
      <c r="A39" s="53" t="s">
        <v>12</v>
      </c>
      <c r="B39" s="53"/>
      <c r="C39" s="53"/>
      <c r="D39" s="53"/>
      <c r="E39" s="53"/>
      <c r="F39" s="53"/>
      <c r="G39" s="53"/>
    </row>
    <row r="40" spans="1:7" ht="15">
      <c r="A40" s="53"/>
      <c r="B40" s="53"/>
      <c r="C40" s="53"/>
      <c r="D40" s="53"/>
      <c r="E40" s="53"/>
      <c r="F40" s="53"/>
      <c r="G40" s="53"/>
    </row>
  </sheetData>
  <mergeCells count="20">
    <mergeCell ref="A1:G1"/>
    <mergeCell ref="A2:G3"/>
    <mergeCell ref="B4:G4"/>
    <mergeCell ref="B5:G5"/>
    <mergeCell ref="C24:D24"/>
    <mergeCell ref="A39:G40"/>
    <mergeCell ref="A31:C31"/>
    <mergeCell ref="A32:C32"/>
    <mergeCell ref="A33:C33"/>
    <mergeCell ref="B7:B8"/>
    <mergeCell ref="C7:C8"/>
    <mergeCell ref="E7:E8"/>
    <mergeCell ref="A7:A8"/>
    <mergeCell ref="G7:G8"/>
    <mergeCell ref="A21:D21"/>
    <mergeCell ref="C25:D25"/>
    <mergeCell ref="C26:D26"/>
    <mergeCell ref="C27:D27"/>
    <mergeCell ref="C28:D28"/>
    <mergeCell ref="A29:D29"/>
  </mergeCells>
  <dataValidations count="1">
    <dataValidation type="list" allowBlank="1" showInputMessage="1" showErrorMessage="1" sqref="A25:A28 A9 A11:A20">
      <formula1>$AU$6:$AU$8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C7F5-43E8-4CCB-B1A2-9BA0A945A24B}">
  <sheetPr>
    <pageSetUpPr fitToPage="1"/>
  </sheetPr>
  <dimension ref="A1:AU55"/>
  <sheetViews>
    <sheetView tabSelected="1" workbookViewId="0" topLeftCell="A1">
      <selection activeCell="F30" sqref="F30"/>
    </sheetView>
  </sheetViews>
  <sheetFormatPr defaultColWidth="9.140625" defaultRowHeight="15"/>
  <cols>
    <col min="1" max="1" width="25.8515625" style="10" customWidth="1"/>
    <col min="2" max="2" width="8.57421875" style="10" customWidth="1"/>
    <col min="3" max="3" width="7.8515625" style="10" customWidth="1"/>
    <col min="4" max="4" width="16.7109375" style="10" customWidth="1"/>
    <col min="5" max="5" width="15.8515625" style="10" customWidth="1"/>
    <col min="6" max="6" width="16.7109375" style="10" customWidth="1"/>
    <col min="7" max="7" width="15.421875" style="10" customWidth="1"/>
    <col min="8" max="16384" width="8.8515625" style="10" customWidth="1"/>
  </cols>
  <sheetData>
    <row r="1" spans="1:7" ht="18.6" customHeight="1">
      <c r="A1" s="75" t="s">
        <v>17</v>
      </c>
      <c r="B1" s="75"/>
      <c r="C1" s="75"/>
      <c r="D1" s="75"/>
      <c r="E1" s="75"/>
      <c r="F1" s="75"/>
      <c r="G1" s="75"/>
    </row>
    <row r="2" spans="1:7" ht="12" customHeight="1">
      <c r="A2" s="76" t="s">
        <v>18</v>
      </c>
      <c r="B2" s="76"/>
      <c r="C2" s="76"/>
      <c r="D2" s="76"/>
      <c r="E2" s="76"/>
      <c r="F2" s="76"/>
      <c r="G2" s="76"/>
    </row>
    <row r="3" spans="1:7" ht="10.2" customHeight="1">
      <c r="A3" s="76"/>
      <c r="B3" s="76"/>
      <c r="C3" s="76"/>
      <c r="D3" s="76"/>
      <c r="E3" s="76"/>
      <c r="F3" s="76"/>
      <c r="G3" s="76"/>
    </row>
    <row r="4" spans="1:7" ht="33.6" customHeight="1">
      <c r="A4" s="14" t="s">
        <v>1</v>
      </c>
      <c r="B4" s="82"/>
      <c r="C4" s="82"/>
      <c r="D4" s="82"/>
      <c r="E4" s="82"/>
      <c r="F4" s="82"/>
      <c r="G4" s="82"/>
    </row>
    <row r="5" spans="1:7" ht="19.8" customHeight="1">
      <c r="A5" s="14" t="s">
        <v>0</v>
      </c>
      <c r="B5" s="82"/>
      <c r="C5" s="82"/>
      <c r="D5" s="82"/>
      <c r="E5" s="82"/>
      <c r="F5" s="82"/>
      <c r="G5" s="82"/>
    </row>
    <row r="6" ht="15">
      <c r="AU6" s="10" t="s">
        <v>10</v>
      </c>
    </row>
    <row r="7" spans="1:47" ht="46.8" customHeight="1">
      <c r="A7" s="83" t="s">
        <v>20</v>
      </c>
      <c r="B7" s="83" t="s">
        <v>2</v>
      </c>
      <c r="C7" s="84" t="s">
        <v>3</v>
      </c>
      <c r="D7" s="20" t="s">
        <v>8</v>
      </c>
      <c r="E7" s="83" t="s">
        <v>21</v>
      </c>
      <c r="F7" s="20" t="s">
        <v>8</v>
      </c>
      <c r="G7" s="83" t="s">
        <v>22</v>
      </c>
      <c r="AU7" s="10" t="s">
        <v>11</v>
      </c>
    </row>
    <row r="8" spans="1:47" ht="18" customHeight="1" thickBot="1">
      <c r="A8" s="84"/>
      <c r="B8" s="84"/>
      <c r="C8" s="85"/>
      <c r="D8" s="16" t="s">
        <v>7</v>
      </c>
      <c r="E8" s="84"/>
      <c r="F8" s="16" t="s">
        <v>5</v>
      </c>
      <c r="G8" s="84"/>
      <c r="AU8" s="10" t="s">
        <v>6</v>
      </c>
    </row>
    <row r="9" spans="1:7" ht="15">
      <c r="A9" s="1"/>
      <c r="B9" s="2">
        <v>1</v>
      </c>
      <c r="C9" s="2">
        <v>1.5</v>
      </c>
      <c r="D9" s="31"/>
      <c r="E9" s="21">
        <f>1500*D9</f>
        <v>0</v>
      </c>
      <c r="F9" s="2"/>
      <c r="G9" s="26">
        <f>1500*F9</f>
        <v>0</v>
      </c>
    </row>
    <row r="10" spans="1:7" ht="15">
      <c r="A10" s="3"/>
      <c r="B10" s="4">
        <v>1</v>
      </c>
      <c r="C10" s="5">
        <v>2</v>
      </c>
      <c r="D10" s="32"/>
      <c r="E10" s="22">
        <f>1000*D10</f>
        <v>0</v>
      </c>
      <c r="F10" s="4"/>
      <c r="G10" s="27">
        <f>1000*F10</f>
        <v>0</v>
      </c>
    </row>
    <row r="11" spans="1:7" ht="13.8" thickBot="1">
      <c r="A11" s="6"/>
      <c r="B11" s="7">
        <v>1</v>
      </c>
      <c r="C11" s="7">
        <v>2.5</v>
      </c>
      <c r="D11" s="33"/>
      <c r="E11" s="23">
        <f>500*D11</f>
        <v>0</v>
      </c>
      <c r="F11" s="7"/>
      <c r="G11" s="28">
        <f>500*F11</f>
        <v>0</v>
      </c>
    </row>
    <row r="12" spans="1:7" ht="15">
      <c r="A12" s="1"/>
      <c r="B12" s="8">
        <v>2</v>
      </c>
      <c r="C12" s="2">
        <v>1.5</v>
      </c>
      <c r="D12" s="31"/>
      <c r="E12" s="21">
        <f>2000*D12</f>
        <v>0</v>
      </c>
      <c r="F12" s="8"/>
      <c r="G12" s="26">
        <f>2000*F12</f>
        <v>0</v>
      </c>
    </row>
    <row r="13" spans="1:7" ht="15">
      <c r="A13" s="3"/>
      <c r="B13" s="4">
        <v>2</v>
      </c>
      <c r="C13" s="5">
        <v>2</v>
      </c>
      <c r="D13" s="32"/>
      <c r="E13" s="22">
        <f>1500*D13</f>
        <v>0</v>
      </c>
      <c r="F13" s="4"/>
      <c r="G13" s="27">
        <f>1500*F13</f>
        <v>0</v>
      </c>
    </row>
    <row r="14" spans="1:7" ht="13.8" thickBot="1">
      <c r="A14" s="6"/>
      <c r="B14" s="7">
        <v>2</v>
      </c>
      <c r="C14" s="7">
        <v>2.5</v>
      </c>
      <c r="D14" s="33"/>
      <c r="E14" s="23">
        <f>1000*D14</f>
        <v>0</v>
      </c>
      <c r="F14" s="7"/>
      <c r="G14" s="28">
        <f>1000*F14</f>
        <v>0</v>
      </c>
    </row>
    <row r="15" spans="1:7" ht="15">
      <c r="A15" s="1"/>
      <c r="B15" s="8">
        <v>3</v>
      </c>
      <c r="C15" s="2">
        <v>1.5</v>
      </c>
      <c r="D15" s="31"/>
      <c r="E15" s="21">
        <f>2500*D15</f>
        <v>0</v>
      </c>
      <c r="F15" s="8"/>
      <c r="G15" s="26">
        <f>2500*F15</f>
        <v>0</v>
      </c>
    </row>
    <row r="16" spans="1:7" ht="15">
      <c r="A16" s="3"/>
      <c r="B16" s="4">
        <v>3</v>
      </c>
      <c r="C16" s="5">
        <v>2</v>
      </c>
      <c r="D16" s="32"/>
      <c r="E16" s="22">
        <f>2000*D16</f>
        <v>0</v>
      </c>
      <c r="F16" s="4"/>
      <c r="G16" s="27">
        <f>2000*F16</f>
        <v>0</v>
      </c>
    </row>
    <row r="17" spans="1:7" ht="13.8" thickBot="1">
      <c r="A17" s="6"/>
      <c r="B17" s="7">
        <v>3</v>
      </c>
      <c r="C17" s="7">
        <v>2.5</v>
      </c>
      <c r="D17" s="33"/>
      <c r="E17" s="23">
        <f>1500*D17</f>
        <v>0</v>
      </c>
      <c r="F17" s="7"/>
      <c r="G17" s="28">
        <f>1500*F17</f>
        <v>0</v>
      </c>
    </row>
    <row r="18" spans="1:7" ht="15">
      <c r="A18" s="1"/>
      <c r="B18" s="8">
        <v>4</v>
      </c>
      <c r="C18" s="2">
        <v>1.5</v>
      </c>
      <c r="D18" s="31"/>
      <c r="E18" s="21">
        <f>2500*D18</f>
        <v>0</v>
      </c>
      <c r="F18" s="8"/>
      <c r="G18" s="26">
        <f>2500*F18</f>
        <v>0</v>
      </c>
    </row>
    <row r="19" spans="1:7" ht="15">
      <c r="A19" s="3"/>
      <c r="B19" s="4">
        <v>4</v>
      </c>
      <c r="C19" s="5">
        <v>2</v>
      </c>
      <c r="D19" s="32"/>
      <c r="E19" s="22">
        <f>2000*D19</f>
        <v>0</v>
      </c>
      <c r="F19" s="4"/>
      <c r="G19" s="27">
        <f>2000*F19</f>
        <v>0</v>
      </c>
    </row>
    <row r="20" spans="1:7" ht="13.8" thickBot="1">
      <c r="A20" s="6"/>
      <c r="B20" s="7">
        <v>4</v>
      </c>
      <c r="C20" s="7">
        <v>2.5</v>
      </c>
      <c r="D20" s="33"/>
      <c r="E20" s="23">
        <f>1500*D20</f>
        <v>0</v>
      </c>
      <c r="F20" s="7"/>
      <c r="G20" s="28">
        <f>1500*F20</f>
        <v>0</v>
      </c>
    </row>
    <row r="21" spans="1:7" ht="15">
      <c r="A21" s="1"/>
      <c r="B21" s="2">
        <v>1</v>
      </c>
      <c r="C21" s="2">
        <v>1.5</v>
      </c>
      <c r="D21" s="31"/>
      <c r="E21" s="21">
        <f>1500*D21</f>
        <v>0</v>
      </c>
      <c r="F21" s="2"/>
      <c r="G21" s="26">
        <f>1500*F21</f>
        <v>0</v>
      </c>
    </row>
    <row r="22" spans="1:7" ht="15">
      <c r="A22" s="3"/>
      <c r="B22" s="4">
        <v>1</v>
      </c>
      <c r="C22" s="5">
        <v>2</v>
      </c>
      <c r="D22" s="32"/>
      <c r="E22" s="22">
        <f>1000*D22</f>
        <v>0</v>
      </c>
      <c r="F22" s="4"/>
      <c r="G22" s="27">
        <f>1000*F22</f>
        <v>0</v>
      </c>
    </row>
    <row r="23" spans="1:7" ht="13.8" thickBot="1">
      <c r="A23" s="6"/>
      <c r="B23" s="7">
        <v>1</v>
      </c>
      <c r="C23" s="7">
        <v>2.5</v>
      </c>
      <c r="D23" s="33"/>
      <c r="E23" s="23">
        <f>500*D23</f>
        <v>0</v>
      </c>
      <c r="F23" s="7"/>
      <c r="G23" s="28">
        <f>500*F23</f>
        <v>0</v>
      </c>
    </row>
    <row r="24" spans="1:7" ht="15">
      <c r="A24" s="1"/>
      <c r="B24" s="8">
        <v>2</v>
      </c>
      <c r="C24" s="2">
        <v>1.5</v>
      </c>
      <c r="D24" s="31"/>
      <c r="E24" s="21">
        <f>2000*D24</f>
        <v>0</v>
      </c>
      <c r="F24" s="8"/>
      <c r="G24" s="26">
        <f>2000*F24</f>
        <v>0</v>
      </c>
    </row>
    <row r="25" spans="1:7" ht="15">
      <c r="A25" s="3"/>
      <c r="B25" s="4">
        <v>2</v>
      </c>
      <c r="C25" s="5">
        <v>2</v>
      </c>
      <c r="D25" s="32"/>
      <c r="E25" s="22">
        <f>1500*D25</f>
        <v>0</v>
      </c>
      <c r="F25" s="4"/>
      <c r="G25" s="27">
        <f>1500*F25</f>
        <v>0</v>
      </c>
    </row>
    <row r="26" spans="1:7" ht="13.8" thickBot="1">
      <c r="A26" s="6"/>
      <c r="B26" s="7">
        <v>2</v>
      </c>
      <c r="C26" s="7">
        <v>2.5</v>
      </c>
      <c r="D26" s="33"/>
      <c r="E26" s="23">
        <f>1000*D26</f>
        <v>0</v>
      </c>
      <c r="F26" s="7"/>
      <c r="G26" s="28">
        <f>1000*F26</f>
        <v>0</v>
      </c>
    </row>
    <row r="27" spans="1:7" ht="15">
      <c r="A27" s="1"/>
      <c r="B27" s="8">
        <v>3</v>
      </c>
      <c r="C27" s="2">
        <v>1.5</v>
      </c>
      <c r="D27" s="31"/>
      <c r="E27" s="21">
        <f>2500*D27</f>
        <v>0</v>
      </c>
      <c r="F27" s="8"/>
      <c r="G27" s="26">
        <f>2500*F27</f>
        <v>0</v>
      </c>
    </row>
    <row r="28" spans="1:7" ht="15">
      <c r="A28" s="3"/>
      <c r="B28" s="4">
        <v>3</v>
      </c>
      <c r="C28" s="5">
        <v>2</v>
      </c>
      <c r="D28" s="32"/>
      <c r="E28" s="22">
        <f>2000*D28</f>
        <v>0</v>
      </c>
      <c r="F28" s="4"/>
      <c r="G28" s="27">
        <f>2000*F28</f>
        <v>0</v>
      </c>
    </row>
    <row r="29" spans="1:7" ht="13.8" thickBot="1">
      <c r="A29" s="6"/>
      <c r="B29" s="7">
        <v>3</v>
      </c>
      <c r="C29" s="7">
        <v>2.5</v>
      </c>
      <c r="D29" s="33"/>
      <c r="E29" s="23">
        <f>1500*D29</f>
        <v>0</v>
      </c>
      <c r="F29" s="7"/>
      <c r="G29" s="28">
        <f>1500*F29</f>
        <v>0</v>
      </c>
    </row>
    <row r="30" spans="1:7" ht="15">
      <c r="A30" s="1"/>
      <c r="B30" s="8">
        <v>4</v>
      </c>
      <c r="C30" s="2">
        <v>1.5</v>
      </c>
      <c r="D30" s="31"/>
      <c r="E30" s="21">
        <f>2500*D30</f>
        <v>0</v>
      </c>
      <c r="F30" s="8"/>
      <c r="G30" s="26">
        <f>2500*F30</f>
        <v>0</v>
      </c>
    </row>
    <row r="31" spans="1:7" ht="15">
      <c r="A31" s="3"/>
      <c r="B31" s="4">
        <v>4</v>
      </c>
      <c r="C31" s="5">
        <v>2</v>
      </c>
      <c r="D31" s="32"/>
      <c r="E31" s="22">
        <f>2000*D31</f>
        <v>0</v>
      </c>
      <c r="F31" s="4"/>
      <c r="G31" s="27">
        <f>2000*F31</f>
        <v>0</v>
      </c>
    </row>
    <row r="32" spans="1:7" ht="13.8" thickBot="1">
      <c r="A32" s="6"/>
      <c r="B32" s="7">
        <v>4</v>
      </c>
      <c r="C32" s="7">
        <v>2.5</v>
      </c>
      <c r="D32" s="33"/>
      <c r="E32" s="23">
        <f>1500*D32</f>
        <v>0</v>
      </c>
      <c r="F32" s="7"/>
      <c r="G32" s="28">
        <f>1500*F32</f>
        <v>0</v>
      </c>
    </row>
    <row r="33" spans="1:7" ht="22.2" customHeight="1" thickBot="1">
      <c r="A33" s="71"/>
      <c r="B33" s="71"/>
      <c r="C33" s="71"/>
      <c r="D33" s="71"/>
      <c r="E33" s="29">
        <f>SUM(E9:E32)</f>
        <v>0</v>
      </c>
      <c r="G33" s="30">
        <f>SUM(G9:G32)</f>
        <v>0</v>
      </c>
    </row>
    <row r="34" spans="1:5" ht="15">
      <c r="A34" s="12"/>
      <c r="B34" s="12"/>
      <c r="C34" s="12"/>
      <c r="D34" s="12"/>
      <c r="E34" s="13"/>
    </row>
    <row r="35" spans="1:5" ht="25.8">
      <c r="A35" s="15" t="s">
        <v>20</v>
      </c>
      <c r="B35" s="17" t="s">
        <v>2</v>
      </c>
      <c r="C35" s="87" t="s">
        <v>14</v>
      </c>
      <c r="D35" s="87"/>
      <c r="E35" s="18" t="s">
        <v>13</v>
      </c>
    </row>
    <row r="36" spans="1:5" ht="15">
      <c r="A36" s="9"/>
      <c r="B36" s="9">
        <v>1</v>
      </c>
      <c r="C36" s="72"/>
      <c r="D36" s="72"/>
      <c r="E36" s="24">
        <f>1500*C36</f>
        <v>0</v>
      </c>
    </row>
    <row r="37" spans="1:5" ht="15">
      <c r="A37" s="9"/>
      <c r="B37" s="4">
        <v>2</v>
      </c>
      <c r="C37" s="72"/>
      <c r="D37" s="72"/>
      <c r="E37" s="24">
        <f>2500*C37</f>
        <v>0</v>
      </c>
    </row>
    <row r="38" spans="1:5" ht="15">
      <c r="A38" s="9"/>
      <c r="B38" s="4">
        <v>3</v>
      </c>
      <c r="C38" s="72"/>
      <c r="D38" s="72"/>
      <c r="E38" s="24">
        <f>2500*C38</f>
        <v>0</v>
      </c>
    </row>
    <row r="39" spans="1:5" ht="13.8" thickBot="1">
      <c r="A39" s="37"/>
      <c r="B39" s="7">
        <v>4</v>
      </c>
      <c r="C39" s="88"/>
      <c r="D39" s="88"/>
      <c r="E39" s="38">
        <f>5000*C39</f>
        <v>0</v>
      </c>
    </row>
    <row r="40" spans="1:5" ht="15">
      <c r="A40" s="25"/>
      <c r="B40" s="25">
        <v>1</v>
      </c>
      <c r="C40" s="86"/>
      <c r="D40" s="86"/>
      <c r="E40" s="36">
        <f>1500*C40</f>
        <v>0</v>
      </c>
    </row>
    <row r="41" spans="1:5" ht="15">
      <c r="A41" s="9"/>
      <c r="B41" s="4">
        <v>2</v>
      </c>
      <c r="C41" s="72"/>
      <c r="D41" s="72"/>
      <c r="E41" s="24">
        <f>2500*C41</f>
        <v>0</v>
      </c>
    </row>
    <row r="42" spans="1:5" ht="15">
      <c r="A42" s="9"/>
      <c r="B42" s="4">
        <v>3</v>
      </c>
      <c r="C42" s="72"/>
      <c r="D42" s="72"/>
      <c r="E42" s="24">
        <f>2500*C42</f>
        <v>0</v>
      </c>
    </row>
    <row r="43" spans="1:5" ht="15">
      <c r="A43" s="9"/>
      <c r="B43" s="4">
        <v>4</v>
      </c>
      <c r="C43" s="72"/>
      <c r="D43" s="72"/>
      <c r="E43" s="24">
        <f>5000*C43</f>
        <v>0</v>
      </c>
    </row>
    <row r="44" spans="1:5" ht="22.2" customHeight="1">
      <c r="A44" s="89" t="s">
        <v>19</v>
      </c>
      <c r="B44" s="89"/>
      <c r="C44" s="89"/>
      <c r="D44" s="89"/>
      <c r="E44" s="19">
        <f>SUM(E36:E43)</f>
        <v>0</v>
      </c>
    </row>
    <row r="45" ht="19.8" customHeight="1" thickBot="1"/>
    <row r="46" spans="1:4" ht="27.6" customHeight="1">
      <c r="A46" s="54" t="s">
        <v>9</v>
      </c>
      <c r="B46" s="55"/>
      <c r="C46" s="56"/>
      <c r="D46" s="34">
        <f>E33+G33+E44</f>
        <v>0</v>
      </c>
    </row>
    <row r="47" spans="1:4" ht="30" customHeight="1">
      <c r="A47" s="57" t="s">
        <v>23</v>
      </c>
      <c r="B47" s="58"/>
      <c r="C47" s="59"/>
      <c r="D47" s="11"/>
    </row>
    <row r="48" spans="1:4" ht="26.4" customHeight="1" thickBot="1">
      <c r="A48" s="60" t="s">
        <v>4</v>
      </c>
      <c r="B48" s="61"/>
      <c r="C48" s="62"/>
      <c r="D48" s="35">
        <f>D47-D46</f>
        <v>0</v>
      </c>
    </row>
    <row r="50" ht="31.2" customHeight="1">
      <c r="A50" s="10" t="s">
        <v>15</v>
      </c>
    </row>
    <row r="51" ht="25.2" customHeight="1"/>
    <row r="52" ht="27" customHeight="1">
      <c r="A52" s="10" t="s">
        <v>16</v>
      </c>
    </row>
    <row r="53" ht="18" customHeight="1"/>
    <row r="54" spans="1:7" ht="13.2" customHeight="1">
      <c r="A54" s="53" t="s">
        <v>12</v>
      </c>
      <c r="B54" s="53"/>
      <c r="C54" s="53"/>
      <c r="D54" s="53"/>
      <c r="E54" s="53"/>
      <c r="F54" s="53"/>
      <c r="G54" s="53"/>
    </row>
    <row r="55" spans="1:7" ht="15">
      <c r="A55" s="53"/>
      <c r="B55" s="53"/>
      <c r="C55" s="53"/>
      <c r="D55" s="53"/>
      <c r="E55" s="53"/>
      <c r="F55" s="53"/>
      <c r="G55" s="53"/>
    </row>
  </sheetData>
  <mergeCells count="24">
    <mergeCell ref="A44:D44"/>
    <mergeCell ref="A46:C46"/>
    <mergeCell ref="A47:C47"/>
    <mergeCell ref="A48:C48"/>
    <mergeCell ref="A54:G55"/>
    <mergeCell ref="C40:D40"/>
    <mergeCell ref="C41:D41"/>
    <mergeCell ref="C42:D42"/>
    <mergeCell ref="C43:D43"/>
    <mergeCell ref="A33:D33"/>
    <mergeCell ref="C35:D35"/>
    <mergeCell ref="C36:D36"/>
    <mergeCell ref="C37:D37"/>
    <mergeCell ref="C38:D38"/>
    <mergeCell ref="C39:D39"/>
    <mergeCell ref="A1:G1"/>
    <mergeCell ref="A2:G3"/>
    <mergeCell ref="B4:G4"/>
    <mergeCell ref="B5:G5"/>
    <mergeCell ref="A7:A8"/>
    <mergeCell ref="B7:B8"/>
    <mergeCell ref="C7:C8"/>
    <mergeCell ref="E7:E8"/>
    <mergeCell ref="G7:G8"/>
  </mergeCells>
  <dataValidations count="1">
    <dataValidation type="list" allowBlank="1" showInputMessage="1" showErrorMessage="1" sqref="A9:A32 A36:A43">
      <formula1>$AU$6:$AU$8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92" r:id="rId1"/>
  <rowBreaks count="1" manualBreakCount="1">
    <brk id="4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1 5 h V 8 D g V k G j A A A A 9 g A A A B I A H A B D b 2 5 m a W c v U G F j a 2 F n Z S 5 4 b W w g o h g A K K A U A A A A A A A A A A A A A A A A A A A A A A A A A A A A h Y + 9 D o I w G E V f h X S n f y 6 G f J S B V R I T E 2 P c m l K h A Y q h x f J u D j 6 S r y B G U T f H e + 4 Z 7 r 1 f b 5 B N X R t d 9 O B M b 1 P E M E W R t q o v j a 1 S N P p T v E a Z g K 1 U j a x 0 N M v W J Z M r U 1 R 7 f 0 4 I C S H g s M L 9 U B F O K S O H Y r N T t e 4 k + s j m v x w b 6 7 y 0 S i M B + 9 c Y w T H j D H P K M Q W y Q C i M / Q p z T 5 / t D 4 R 8 b P 0 4 a K F c n B + B L B H I + 4 N 4 A F B L A w Q U A A I A C A B n X m F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1 5 h V y i K R 7 g O A A A A E Q A A A B M A H A B G b 3 J t d W x h c y 9 T Z W N 0 a W 9 u M S 5 t I K I Y A C i g F A A A A A A A A A A A A A A A A A A A A A A A A A A A A C t O T S 7 J z M 9 T C I b Q h t Y A U E s B A i 0 A F A A C A A g A Z 1 5 h V 8 D g V k G j A A A A 9 g A A A B I A A A A A A A A A A A A A A A A A A A A A A E N v b m Z p Z y 9 Q Y W N r Y W d l L n h t b F B L A Q I t A B Q A A g A I A G d e Y V c P y u m r p A A A A O k A A A A T A A A A A A A A A A A A A A A A A O 8 A A A B b Q 2 9 u d G V u d F 9 U e X B l c 1 0 u e G 1 s U E s B A i 0 A F A A C A A g A Z 1 5 h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w G e 4 W K l 3 N F h f d k g H V M 3 R c A A A A A A g A A A A A A A 2 Y A A M A A A A A Q A A A A a m n P 9 f M x j K Q U G O 1 g F S M c s g A A A A A E g A A A o A A A A B A A A A C d 2 T l S e M v n V U Y g y q N 6 O e G W U A A A A H L K f n f W N u P d w s / b C z P + 2 x 1 H I t q a 5 h 6 T w d e f + u j 1 W v 4 O A 0 4 q n Y h 8 p l R k p v C y i 8 c + t 1 X 2 c e U H a E 1 Z K 8 P I + 7 M F A l 5 r X n o B w h k 9 j p S D h S B m V a g M F A A A A H X h b F L H i P E 7 P b 7 c B c B g u 5 p Y z K Y a < / D a t a M a s h u p > 
</file>

<file path=customXml/itemProps1.xml><?xml version="1.0" encoding="utf-8"?>
<ds:datastoreItem xmlns:ds="http://schemas.openxmlformats.org/officeDocument/2006/customXml" ds:itemID="{94C94E10-AB7D-43B4-B60C-3D0C6A9EF7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Kolářová</dc:creator>
  <cp:keywords/>
  <dc:description/>
  <cp:lastModifiedBy>Lenka Kolářová</cp:lastModifiedBy>
  <cp:lastPrinted>2023-11-01T14:11:35Z</cp:lastPrinted>
  <dcterms:created xsi:type="dcterms:W3CDTF">2022-04-26T11:48:53Z</dcterms:created>
  <dcterms:modified xsi:type="dcterms:W3CDTF">2023-11-02T14:42:06Z</dcterms:modified>
  <cp:category/>
  <cp:version/>
  <cp:contentType/>
  <cp:contentStatus/>
</cp:coreProperties>
</file>