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tabRatio="695" activeTab="2"/>
  </bookViews>
  <sheets>
    <sheet name="kritéria hodnocení" sheetId="1" r:id="rId1"/>
    <sheet name="Pořadí projektů 1. kola+dotace" sheetId="2" r:id="rId2"/>
    <sheet name="Pořadí projektů 2. kola+dotace" sheetId="3" r:id="rId3"/>
    <sheet name="Dotace MV ČR městům nad 25 tis." sheetId="4" r:id="rId4"/>
  </sheets>
  <definedNames/>
  <calcPr fullCalcOnLoad="1"/>
</workbook>
</file>

<file path=xl/comments4.xml><?xml version="1.0" encoding="utf-8"?>
<comments xmlns="http://schemas.openxmlformats.org/spreadsheetml/2006/main">
  <authors>
    <author>giampaoli.k</author>
  </authors>
  <commentList>
    <comment ref="C2" authorId="0">
      <text>
        <r>
          <rPr>
            <b/>
            <sz val="8"/>
            <color indexed="10"/>
            <rFont val="Tahoma"/>
            <family val="2"/>
          </rPr>
          <t>NEI = neinvestiční projekt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 = investiční projekt</t>
        </r>
      </text>
    </comment>
    <comment ref="D2" authorId="0">
      <text>
        <r>
          <rPr>
            <b/>
            <sz val="9"/>
            <color indexed="12"/>
            <rFont val="Tahoma"/>
            <family val="2"/>
          </rPr>
          <t>A: sociální prevence
B: situační prevence
C: informace občanům</t>
        </r>
      </text>
    </comment>
  </commentList>
</comments>
</file>

<file path=xl/sharedStrings.xml><?xml version="1.0" encoding="utf-8"?>
<sst xmlns="http://schemas.openxmlformats.org/spreadsheetml/2006/main" count="259" uniqueCount="157">
  <si>
    <t xml:space="preserve">Počet bodů </t>
  </si>
  <si>
    <t>Maximum</t>
  </si>
  <si>
    <t>0 - 10</t>
  </si>
  <si>
    <t>soulad se strategickými dokumenty a jeho prioritami</t>
  </si>
  <si>
    <t>popis současného stavu - bezpečnostní analýza</t>
  </si>
  <si>
    <t>2. cílové skupiny</t>
  </si>
  <si>
    <t>0 - 5</t>
  </si>
  <si>
    <t>3. popis projektu (realizace)</t>
  </si>
  <si>
    <t>časový harmonogram projektu</t>
  </si>
  <si>
    <t>4. finanční přiměřenost</t>
  </si>
  <si>
    <t>průhlednost - popis všech položek</t>
  </si>
  <si>
    <t>vlastní zdroje či jiné zdroje</t>
  </si>
  <si>
    <t>způsob vyhodnocení projektu</t>
  </si>
  <si>
    <t>Celkem</t>
  </si>
  <si>
    <t>1. potřebnost</t>
  </si>
  <si>
    <t>0 - 15</t>
  </si>
  <si>
    <t>Kritérium</t>
  </si>
  <si>
    <t>Popis</t>
  </si>
  <si>
    <t>návaznost projektu na již realizované aktivity popř. pokračování projektu</t>
  </si>
  <si>
    <t>očekávané dopady, výsledky a výstupy projektu</t>
  </si>
  <si>
    <t>popis cílů a jejich reálné dosažení vzhledem k popisu projektu, popis rizik a předcházení jim</t>
  </si>
  <si>
    <t>jasně definované cílové skupiny, zapojení cílových skupin, popř. dopady na další skupiny</t>
  </si>
  <si>
    <t>popis realizace aktivity - realizátor (partneři), místo realizace, metody, personální zajištění…</t>
  </si>
  <si>
    <t>Příloha 1</t>
  </si>
  <si>
    <t>finanční přiměřenost a hospodárnost</t>
  </si>
  <si>
    <t>Bílina</t>
  </si>
  <si>
    <t>situační</t>
  </si>
  <si>
    <t>Litoměřice</t>
  </si>
  <si>
    <t>Lovosice</t>
  </si>
  <si>
    <t>Roudnice n. L.</t>
  </si>
  <si>
    <t>Rumburk</t>
  </si>
  <si>
    <t>Trmice</t>
  </si>
  <si>
    <t>Varnsdorf</t>
  </si>
  <si>
    <t>Žatec</t>
  </si>
  <si>
    <t>Kadaň</t>
  </si>
  <si>
    <t>Louny</t>
  </si>
  <si>
    <t>info</t>
  </si>
  <si>
    <t>Pořadí</t>
  </si>
  <si>
    <t>Obec</t>
  </si>
  <si>
    <t>Počet bodů</t>
  </si>
  <si>
    <t>Dotace</t>
  </si>
  <si>
    <t>Projekt č./zkrácený název</t>
  </si>
  <si>
    <t>žádalo</t>
  </si>
  <si>
    <t>měst</t>
  </si>
  <si>
    <t>projektů</t>
  </si>
  <si>
    <t>podpořeno</t>
  </si>
  <si>
    <t>Typy projektů</t>
  </si>
  <si>
    <t xml:space="preserve">sociální </t>
  </si>
  <si>
    <t>nepodpořeno</t>
  </si>
  <si>
    <t>Obrnice</t>
  </si>
  <si>
    <t>Duchcov</t>
  </si>
  <si>
    <t>Krásná Lípa</t>
  </si>
  <si>
    <t>Podbořany</t>
  </si>
  <si>
    <r>
      <t xml:space="preserve">Program Prevence kriminality v Ústeckém kraji 2011 - </t>
    </r>
    <r>
      <rPr>
        <b/>
        <sz val="11"/>
        <color indexed="10"/>
        <rFont val="Arial"/>
        <family val="2"/>
      </rPr>
      <t>hodnotící kritéria</t>
    </r>
  </si>
  <si>
    <t>Šluknov</t>
  </si>
  <si>
    <t>Jirkov</t>
  </si>
  <si>
    <t>Lom</t>
  </si>
  <si>
    <r>
      <t>16/</t>
    </r>
    <r>
      <rPr>
        <sz val="8"/>
        <rFont val="Arial"/>
        <family val="2"/>
      </rPr>
      <t>Víkendové poznávací pobyty</t>
    </r>
  </si>
  <si>
    <r>
      <t>4-1</t>
    </r>
    <r>
      <rPr>
        <sz val="9"/>
        <rFont val="Arial"/>
        <family val="0"/>
      </rPr>
      <t>/</t>
    </r>
    <r>
      <rPr>
        <sz val="8"/>
        <rFont val="Arial"/>
        <family val="2"/>
      </rPr>
      <t>Víkendové pobyty 2011</t>
    </r>
  </si>
  <si>
    <r>
      <t>4-3</t>
    </r>
    <r>
      <rPr>
        <sz val="9"/>
        <rFont val="Arial"/>
        <family val="0"/>
      </rPr>
      <t>/</t>
    </r>
    <r>
      <rPr>
        <sz val="8"/>
        <rFont val="Arial"/>
        <family val="2"/>
      </rPr>
      <t>Vybavení pohovorové místnosti</t>
    </r>
  </si>
  <si>
    <r>
      <t>4-2</t>
    </r>
    <r>
      <rPr>
        <sz val="9"/>
        <rFont val="Arial"/>
        <family val="0"/>
      </rPr>
      <t>/</t>
    </r>
    <r>
      <rPr>
        <sz val="8"/>
        <rFont val="Arial"/>
        <family val="2"/>
      </rPr>
      <t>Společně proti kriminalitě</t>
    </r>
  </si>
  <si>
    <r>
      <t>8-2/</t>
    </r>
    <r>
      <rPr>
        <sz val="9"/>
        <rFont val="Arial"/>
        <family val="0"/>
      </rPr>
      <t>Mozaika</t>
    </r>
  </si>
  <si>
    <r>
      <t>1-1/</t>
    </r>
    <r>
      <rPr>
        <sz val="8"/>
        <rFont val="Arial"/>
        <family val="2"/>
      </rPr>
      <t>Prázdninový příměstský tábor v Bílině</t>
    </r>
  </si>
  <si>
    <r>
      <t>10-1/</t>
    </r>
    <r>
      <rPr>
        <sz val="8"/>
        <rFont val="Arial"/>
        <family val="2"/>
      </rPr>
      <t>Asistent prevence kriminality</t>
    </r>
  </si>
  <si>
    <r>
      <t>14/</t>
    </r>
    <r>
      <rPr>
        <sz val="8"/>
        <rFont val="Arial"/>
        <family val="2"/>
      </rPr>
      <t>Zážitkový tábor pro děti</t>
    </r>
  </si>
  <si>
    <r>
      <t>11/</t>
    </r>
    <r>
      <rPr>
        <sz val="8"/>
        <rFont val="Arial"/>
        <family val="2"/>
      </rPr>
      <t>Víkendové pobyty 2011</t>
    </r>
  </si>
  <si>
    <r>
      <t>6-2/</t>
    </r>
    <r>
      <rPr>
        <sz val="8"/>
        <rFont val="Arial"/>
        <family val="2"/>
      </rPr>
      <t>Pestrým programem proti nudě</t>
    </r>
  </si>
  <si>
    <r>
      <t>6-3/</t>
    </r>
    <r>
      <rPr>
        <sz val="8"/>
        <rFont val="Arial"/>
        <family val="2"/>
      </rPr>
      <t>Pozor na zloděje</t>
    </r>
  </si>
  <si>
    <r>
      <t>12-1/</t>
    </r>
    <r>
      <rPr>
        <sz val="8"/>
        <rFont val="Arial"/>
        <family val="2"/>
      </rPr>
      <t>Pokračování projektu "Úřad"…</t>
    </r>
  </si>
  <si>
    <r>
      <t>17-3/</t>
    </r>
    <r>
      <rPr>
        <sz val="8"/>
        <rFont val="Arial"/>
        <family val="2"/>
      </rPr>
      <t>Víkendové pobyty pro děti</t>
    </r>
  </si>
  <si>
    <r>
      <t>2/</t>
    </r>
    <r>
      <rPr>
        <sz val="8"/>
        <rFont val="Arial"/>
        <family val="2"/>
      </rPr>
      <t>Terapeutický pobyt</t>
    </r>
  </si>
  <si>
    <r>
      <t>8-1</t>
    </r>
    <r>
      <rPr>
        <sz val="9"/>
        <rFont val="Arial"/>
        <family val="0"/>
      </rPr>
      <t>/</t>
    </r>
    <r>
      <rPr>
        <sz val="8"/>
        <rFont val="Arial"/>
        <family val="2"/>
      </rPr>
      <t>Šance</t>
    </r>
  </si>
  <si>
    <r>
      <t>16-2</t>
    </r>
    <r>
      <rPr>
        <sz val="9"/>
        <rFont val="Arial"/>
        <family val="0"/>
      </rPr>
      <t>/</t>
    </r>
    <r>
      <rPr>
        <sz val="8"/>
        <rFont val="Arial"/>
        <family val="2"/>
      </rPr>
      <t>Zabezpečení kol ochrannými prvky</t>
    </r>
  </si>
  <si>
    <r>
      <t>10-2/</t>
    </r>
    <r>
      <rPr>
        <sz val="8"/>
        <rFont val="Arial"/>
        <family val="2"/>
      </rPr>
      <t>Příměstský tábor Obrnice 2011</t>
    </r>
  </si>
  <si>
    <r>
      <t>3-2</t>
    </r>
    <r>
      <rPr>
        <sz val="9"/>
        <rFont val="Arial"/>
        <family val="0"/>
      </rPr>
      <t>/</t>
    </r>
    <r>
      <rPr>
        <sz val="8"/>
        <rFont val="Arial"/>
        <family val="2"/>
      </rPr>
      <t>Klidné stáří</t>
    </r>
  </si>
  <si>
    <r>
      <t>12-3/</t>
    </r>
    <r>
      <rPr>
        <sz val="8"/>
        <rFont val="Arial"/>
        <family val="2"/>
      </rPr>
      <t>Letní pobyt pro děti</t>
    </r>
  </si>
  <si>
    <r>
      <t>17-3/</t>
    </r>
    <r>
      <rPr>
        <sz val="8"/>
        <rFont val="Arial"/>
        <family val="2"/>
      </rPr>
      <t>Prodloužený víkendový pobyt dětí</t>
    </r>
  </si>
  <si>
    <r>
      <t>3-1</t>
    </r>
    <r>
      <rPr>
        <sz val="9"/>
        <rFont val="Arial"/>
        <family val="0"/>
      </rPr>
      <t>/</t>
    </r>
    <r>
      <rPr>
        <sz val="8"/>
        <rFont val="Arial"/>
        <family val="2"/>
      </rPr>
      <t>Lepší třída</t>
    </r>
  </si>
  <si>
    <r>
      <t>6-4/</t>
    </r>
    <r>
      <rPr>
        <sz val="8"/>
        <rFont val="Arial"/>
        <family val="2"/>
      </rPr>
      <t>Chránit a pomáhat i na jízdních kolech</t>
    </r>
  </si>
  <si>
    <r>
      <t>6-1/</t>
    </r>
    <r>
      <rPr>
        <sz val="8"/>
        <rFont val="Arial"/>
        <family val="2"/>
      </rPr>
      <t>S nadějí do programu Pět P</t>
    </r>
  </si>
  <si>
    <r>
      <t>7-1/</t>
    </r>
    <r>
      <rPr>
        <sz val="8"/>
        <rFont val="Arial"/>
        <family val="2"/>
      </rPr>
      <t>Bezpečnostní stojany na kola</t>
    </r>
  </si>
  <si>
    <r>
      <t>17-1/</t>
    </r>
    <r>
      <rPr>
        <sz val="8"/>
        <rFont val="Arial"/>
        <family val="2"/>
      </rPr>
      <t>Bezpečnostní systém FOD v Žatci</t>
    </r>
  </si>
  <si>
    <r>
      <t>15-1/</t>
    </r>
    <r>
      <rPr>
        <sz val="8"/>
        <rFont val="Arial"/>
        <family val="2"/>
      </rPr>
      <t>Odpolední škola</t>
    </r>
  </si>
  <si>
    <r>
      <t>5/</t>
    </r>
    <r>
      <rPr>
        <sz val="8"/>
        <rFont val="Arial"/>
        <family val="2"/>
      </rPr>
      <t>Prevence kriminality Krásná Lípa</t>
    </r>
  </si>
  <si>
    <r>
      <t>16-2</t>
    </r>
    <r>
      <rPr>
        <sz val="9"/>
        <rFont val="Arial"/>
        <family val="0"/>
      </rPr>
      <t>/</t>
    </r>
    <r>
      <rPr>
        <sz val="8"/>
        <rFont val="Arial"/>
        <family val="2"/>
      </rPr>
      <t>Nebojím se vědět</t>
    </r>
  </si>
  <si>
    <r>
      <t>1-3/</t>
    </r>
    <r>
      <rPr>
        <sz val="8"/>
        <rFont val="Arial"/>
        <family val="2"/>
      </rPr>
      <t>Prázdninový tábor v Horní Cerekvi</t>
    </r>
  </si>
  <si>
    <r>
      <t>7-2/</t>
    </r>
    <r>
      <rPr>
        <sz val="8"/>
        <rFont val="Arial"/>
        <family val="2"/>
      </rPr>
      <t>Asistent prevence kriminality</t>
    </r>
  </si>
  <si>
    <r>
      <t>13-1/</t>
    </r>
    <r>
      <rPr>
        <sz val="8"/>
        <rFont val="Arial"/>
        <family val="2"/>
      </rPr>
      <t>Pryč z města 2</t>
    </r>
  </si>
  <si>
    <r>
      <t>1-2/</t>
    </r>
    <r>
      <rPr>
        <sz val="8"/>
        <rFont val="Arial"/>
        <family val="2"/>
      </rPr>
      <t>Příměstský tábor v DDM v Bílině</t>
    </r>
  </si>
  <si>
    <t>Projekt Ústeckého kraje "Ochrana seniorů 2"</t>
  </si>
  <si>
    <r>
      <t>13-2/</t>
    </r>
    <r>
      <rPr>
        <sz val="8"/>
        <rFont val="Arial"/>
        <family val="2"/>
      </rPr>
      <t>Není brzy začínat?</t>
    </r>
  </si>
  <si>
    <r>
      <t>15-2/</t>
    </r>
    <r>
      <rPr>
        <sz val="8"/>
        <rFont val="Arial"/>
        <family val="2"/>
      </rPr>
      <t>Preventivní akce Městské policie</t>
    </r>
  </si>
  <si>
    <r>
      <t>15-3/</t>
    </r>
    <r>
      <rPr>
        <sz val="8"/>
        <rFont val="Arial"/>
        <family val="2"/>
      </rPr>
      <t>Rozšíření činností NZDM M.C.</t>
    </r>
  </si>
  <si>
    <r>
      <t>1-4/</t>
    </r>
    <r>
      <rPr>
        <sz val="8"/>
        <rFont val="Arial"/>
        <family val="2"/>
      </rPr>
      <t>Program pro děti</t>
    </r>
  </si>
  <si>
    <r>
      <t>12-2/</t>
    </r>
    <r>
      <rPr>
        <sz val="8"/>
        <rFont val="Arial"/>
        <family val="2"/>
      </rPr>
      <t>Podzimní pobyt pro děti</t>
    </r>
  </si>
  <si>
    <t>Požadavek</t>
  </si>
  <si>
    <t>Nepodpořené projekty</t>
  </si>
  <si>
    <t>Schválená dotace obcím ÚK</t>
  </si>
  <si>
    <r>
      <t>1-5/</t>
    </r>
    <r>
      <rPr>
        <sz val="8"/>
        <rFont val="Arial"/>
        <family val="0"/>
      </rPr>
      <t>Městská policie dětem…</t>
    </r>
  </si>
  <si>
    <t>Celkem schváleno v 1. kole</t>
  </si>
  <si>
    <t>Přidělená dotace MV ČR na neinvestice na rok 2011</t>
  </si>
  <si>
    <t>Zůstatek nevyčerpané neinvestiční dotace - pro 2. kolo</t>
  </si>
  <si>
    <r>
      <t>NEInvestice 2011</t>
    </r>
    <r>
      <rPr>
        <b/>
        <sz val="12"/>
        <rFont val="Arial"/>
        <family val="2"/>
      </rPr>
      <t xml:space="preserve"> - pořadí + návrh dotace - </t>
    </r>
    <r>
      <rPr>
        <b/>
        <sz val="12"/>
        <color indexed="10"/>
        <rFont val="Arial"/>
        <family val="2"/>
      </rPr>
      <t>1. kolo</t>
    </r>
  </si>
  <si>
    <t>Chomutov</t>
  </si>
  <si>
    <t>2/Vybavení výslechové místnosti</t>
  </si>
  <si>
    <t>Most</t>
  </si>
  <si>
    <t>6/Mikročipy na jízdní kola</t>
  </si>
  <si>
    <t>1/Bezpečnostní stojany na kola</t>
  </si>
  <si>
    <t>4/Nebojím se vědět!</t>
  </si>
  <si>
    <t>Měcholupy</t>
  </si>
  <si>
    <t>5/Otevřená škola</t>
  </si>
  <si>
    <t>3/Asistent prevence kriminality</t>
  </si>
  <si>
    <t>7/PREVENCE KRIMINALITY DĚTÍ</t>
  </si>
  <si>
    <r>
      <t xml:space="preserve">Celkem </t>
    </r>
    <r>
      <rPr>
        <b/>
        <sz val="10"/>
        <color indexed="10"/>
        <rFont val="Arial"/>
        <family val="2"/>
      </rPr>
      <t>2. kolo</t>
    </r>
  </si>
  <si>
    <r>
      <t>NEInvestice 2011</t>
    </r>
    <r>
      <rPr>
        <b/>
        <sz val="12"/>
        <rFont val="Arial"/>
        <family val="2"/>
      </rPr>
      <t xml:space="preserve"> - pořadí + návrh dotace - </t>
    </r>
    <r>
      <rPr>
        <b/>
        <sz val="12"/>
        <color indexed="10"/>
        <rFont val="Arial"/>
        <family val="2"/>
      </rPr>
      <t>2. kolo</t>
    </r>
  </si>
  <si>
    <t>Zůstatek nevyčerpané neinvestiční dotace - po 2. kole</t>
  </si>
  <si>
    <t>Přidělená dotace MV ČR na neinvestice na 2. kolo programu PK</t>
  </si>
  <si>
    <r>
      <t xml:space="preserve">PODPOŘENÉ PROJEKTY MĚST - </t>
    </r>
    <r>
      <rPr>
        <b/>
        <sz val="11"/>
        <color indexed="12"/>
        <rFont val="Arial"/>
        <family val="2"/>
      </rPr>
      <t>MĚSTSKÁ ÚROVEŇ</t>
    </r>
    <r>
      <rPr>
        <b/>
        <sz val="11"/>
        <color indexed="10"/>
        <rFont val="Arial"/>
        <family val="2"/>
      </rPr>
      <t xml:space="preserve">    </t>
    </r>
    <r>
      <rPr>
        <b/>
        <sz val="11"/>
        <color indexed="17"/>
        <rFont val="Arial"/>
        <family val="2"/>
      </rPr>
      <t>2011</t>
    </r>
  </si>
  <si>
    <t>NEINVESTICE 1. kolo</t>
  </si>
  <si>
    <t xml:space="preserve">Celkem </t>
  </si>
  <si>
    <t>Město</t>
  </si>
  <si>
    <t>Název aktivity</t>
  </si>
  <si>
    <t>Charakter aktivity</t>
  </si>
  <si>
    <t>Typ aktivity</t>
  </si>
  <si>
    <t>Rozpočet 2010</t>
  </si>
  <si>
    <t>Požadavek 2010</t>
  </si>
  <si>
    <t>podíl požadavku v %</t>
  </si>
  <si>
    <t>Dotace MV</t>
  </si>
  <si>
    <t>Děčín</t>
  </si>
  <si>
    <t>Asistent prevence kriminality</t>
  </si>
  <si>
    <t>NEI</t>
  </si>
  <si>
    <t>sociální</t>
  </si>
  <si>
    <t>Romský mentor</t>
  </si>
  <si>
    <t>Vzdělávací kurzy strážníků, policistů a asistentů prevence kriminality</t>
  </si>
  <si>
    <t>Letní rekreačně výchovný tábor – prací s dětmi ke změnám v rodině</t>
  </si>
  <si>
    <t>Zážitkovou pedagogikou k celoroční prevenci – víkend kola</t>
  </si>
  <si>
    <t>Zážitkovou pedagogikou k celoroční prevenci – víkend voda</t>
  </si>
  <si>
    <t>Víkendový pobyt - „Dívčí svět“</t>
  </si>
  <si>
    <t>Litvínov</t>
  </si>
  <si>
    <t>Terénní sociální pracovník</t>
  </si>
  <si>
    <t>Jednorázové akce pro rodiny s dětmi z ubytoven města a lokality Janov</t>
  </si>
  <si>
    <t>Krok za krokem se seniory</t>
  </si>
  <si>
    <t>Víkendový pobyt pro děti z ubytoven</t>
  </si>
  <si>
    <t>Vzdělávání terénních pracovníků ubytoven a preventisty MPO</t>
  </si>
  <si>
    <t>Výchovně prevevntivní pobytové aktivity</t>
  </si>
  <si>
    <t>Sociální podnik v Mostě - studie výchozí situace založení sociální podniku</t>
  </si>
  <si>
    <t>Podpora terapeutických pobytů v SVP</t>
  </si>
  <si>
    <t>Výchovně-rekreační pobyt pro děti ze sociálně slabých rodin</t>
  </si>
  <si>
    <t>Zvýšení pocitu bezpečí pro seniory |||</t>
  </si>
  <si>
    <t>sociální + info</t>
  </si>
  <si>
    <t>Asistent prevence kriminality v Chanově v Mostě</t>
  </si>
  <si>
    <t>Kurz sebeobrany  při Městské policii v Mostě</t>
  </si>
  <si>
    <t>Bezpečnostní stojany na kola</t>
  </si>
  <si>
    <t>Služba Mentor 2011 - Most</t>
  </si>
  <si>
    <t>Mikročipy na jízdní kola</t>
  </si>
  <si>
    <t>Pozn.:</t>
  </si>
  <si>
    <t>Obec Lom po jednání Zastupitelstva Ústeckého kraje stáhla svou žádost o dotaci zpět.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</si>
</sst>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3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3" fillId="0" borderId="24" xfId="0" applyNumberFormat="1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6" fontId="10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5" fillId="3" borderId="3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3" fontId="9" fillId="3" borderId="2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4" fontId="0" fillId="3" borderId="13" xfId="0" applyNumberFormat="1" applyFill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27" xfId="0" applyBorder="1" applyAlignment="1">
      <alignment/>
    </xf>
    <xf numFmtId="3" fontId="15" fillId="0" borderId="4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3" fontId="12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6" fillId="0" borderId="44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16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90"/>
    </xf>
    <xf numFmtId="0" fontId="8" fillId="2" borderId="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3" fontId="13" fillId="0" borderId="2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/>
    </xf>
    <xf numFmtId="165" fontId="0" fillId="3" borderId="13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5" fontId="0" fillId="4" borderId="13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5" fontId="0" fillId="4" borderId="14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165" fontId="0" fillId="2" borderId="46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5" fontId="0" fillId="2" borderId="15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horizontal="center" vertical="center"/>
    </xf>
    <xf numFmtId="165" fontId="0" fillId="2" borderId="5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3" borderId="64" xfId="0" applyFont="1" applyFill="1" applyBorder="1" applyAlignment="1">
      <alignment horizontal="center" vertical="center" textRotation="90"/>
    </xf>
    <xf numFmtId="0" fontId="8" fillId="3" borderId="65" xfId="0" applyFont="1" applyFill="1" applyBorder="1" applyAlignment="1">
      <alignment horizontal="center" vertical="center" textRotation="90"/>
    </xf>
    <xf numFmtId="0" fontId="8" fillId="3" borderId="66" xfId="0" applyFont="1" applyFill="1" applyBorder="1" applyAlignment="1">
      <alignment horizontal="center" vertical="center" textRotation="90"/>
    </xf>
    <xf numFmtId="0" fontId="1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14" fillId="4" borderId="64" xfId="0" applyNumberFormat="1" applyFont="1" applyFill="1" applyBorder="1" applyAlignment="1">
      <alignment horizontal="center" vertical="center" textRotation="90"/>
    </xf>
    <xf numFmtId="3" fontId="14" fillId="4" borderId="65" xfId="0" applyNumberFormat="1" applyFont="1" applyFill="1" applyBorder="1" applyAlignment="1">
      <alignment horizontal="center" vertical="center" textRotation="90"/>
    </xf>
    <xf numFmtId="3" fontId="14" fillId="4" borderId="66" xfId="0" applyNumberFormat="1" applyFont="1" applyFill="1" applyBorder="1" applyAlignment="1">
      <alignment horizontal="center" vertical="center" textRotation="90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3" fontId="14" fillId="2" borderId="64" xfId="0" applyNumberFormat="1" applyFont="1" applyFill="1" applyBorder="1" applyAlignment="1">
      <alignment horizontal="center" vertical="center" textRotation="90"/>
    </xf>
    <xf numFmtId="3" fontId="14" fillId="2" borderId="65" xfId="0" applyNumberFormat="1" applyFont="1" applyFill="1" applyBorder="1" applyAlignment="1">
      <alignment horizontal="center" vertical="center" textRotation="90"/>
    </xf>
    <xf numFmtId="3" fontId="14" fillId="2" borderId="66" xfId="0" applyNumberFormat="1" applyFont="1" applyFill="1" applyBorder="1" applyAlignment="1">
      <alignment horizontal="center" vertical="center" textRotation="90"/>
    </xf>
    <xf numFmtId="0" fontId="8" fillId="4" borderId="3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57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3" fontId="14" fillId="3" borderId="64" xfId="0" applyNumberFormat="1" applyFont="1" applyFill="1" applyBorder="1" applyAlignment="1">
      <alignment horizontal="center" vertical="center" textRotation="90"/>
    </xf>
    <xf numFmtId="3" fontId="14" fillId="3" borderId="65" xfId="0" applyNumberFormat="1" applyFont="1" applyFill="1" applyBorder="1" applyAlignment="1">
      <alignment horizontal="center" vertical="center" textRotation="90"/>
    </xf>
    <xf numFmtId="3" fontId="14" fillId="3" borderId="66" xfId="0" applyNumberFormat="1" applyFont="1" applyFill="1" applyBorder="1" applyAlignment="1">
      <alignment horizontal="center" vertical="center" textRotation="90"/>
    </xf>
    <xf numFmtId="0" fontId="8" fillId="4" borderId="57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D31"/>
  <sheetViews>
    <sheetView workbookViewId="0" topLeftCell="A1">
      <selection activeCell="H8" sqref="H8"/>
    </sheetView>
  </sheetViews>
  <sheetFormatPr defaultColWidth="9.140625" defaultRowHeight="12.75"/>
  <cols>
    <col min="1" max="1" width="17.28125" style="0" customWidth="1"/>
    <col min="2" max="2" width="33.28125" style="0" customWidth="1"/>
    <col min="3" max="3" width="16.7109375" style="0" customWidth="1"/>
    <col min="4" max="4" width="11.421875" style="0" customWidth="1"/>
  </cols>
  <sheetData>
    <row r="1" ht="18.75" customHeight="1">
      <c r="A1" s="25" t="s">
        <v>23</v>
      </c>
    </row>
    <row r="2" spans="1:4" ht="25.5" customHeight="1" thickBot="1">
      <c r="A2" s="228" t="s">
        <v>53</v>
      </c>
      <c r="B2" s="228"/>
      <c r="C2" s="228"/>
      <c r="D2" s="228"/>
    </row>
    <row r="3" spans="1:4" ht="23.25" customHeight="1" thickBot="1">
      <c r="A3" s="4" t="s">
        <v>16</v>
      </c>
      <c r="B3" s="5" t="s">
        <v>17</v>
      </c>
      <c r="C3" s="5" t="s">
        <v>0</v>
      </c>
      <c r="D3" s="6" t="s">
        <v>1</v>
      </c>
    </row>
    <row r="4" spans="1:4" ht="30" customHeight="1">
      <c r="A4" s="227" t="s">
        <v>14</v>
      </c>
      <c r="B4" s="21" t="s">
        <v>3</v>
      </c>
      <c r="C4" s="22" t="s">
        <v>15</v>
      </c>
      <c r="D4" s="229">
        <v>30</v>
      </c>
    </row>
    <row r="5" spans="1:4" ht="30" customHeight="1" thickBot="1">
      <c r="A5" s="225"/>
      <c r="B5" s="11" t="s">
        <v>4</v>
      </c>
      <c r="C5" s="12" t="s">
        <v>15</v>
      </c>
      <c r="D5" s="230"/>
    </row>
    <row r="6" spans="1:4" ht="44.25" thickBot="1" thickTop="1">
      <c r="A6" s="13" t="s">
        <v>5</v>
      </c>
      <c r="B6" s="14" t="s">
        <v>21</v>
      </c>
      <c r="C6" s="15" t="s">
        <v>2</v>
      </c>
      <c r="D6" s="16">
        <v>10</v>
      </c>
    </row>
    <row r="7" spans="1:4" ht="58.5" customHeight="1" thickTop="1">
      <c r="A7" s="223" t="s">
        <v>7</v>
      </c>
      <c r="B7" s="9" t="s">
        <v>20</v>
      </c>
      <c r="C7" s="10" t="s">
        <v>2</v>
      </c>
      <c r="D7" s="231">
        <v>40</v>
      </c>
    </row>
    <row r="8" spans="1:4" ht="47.25" customHeight="1">
      <c r="A8" s="224"/>
      <c r="B8" s="3" t="s">
        <v>22</v>
      </c>
      <c r="C8" s="2" t="s">
        <v>2</v>
      </c>
      <c r="D8" s="232"/>
    </row>
    <row r="9" spans="1:4" ht="23.25" customHeight="1">
      <c r="A9" s="224"/>
      <c r="B9" s="3" t="s">
        <v>8</v>
      </c>
      <c r="C9" s="2" t="s">
        <v>6</v>
      </c>
      <c r="D9" s="232"/>
    </row>
    <row r="10" spans="1:4" ht="28.5">
      <c r="A10" s="224"/>
      <c r="B10" s="3" t="s">
        <v>19</v>
      </c>
      <c r="C10" s="2" t="s">
        <v>6</v>
      </c>
      <c r="D10" s="232"/>
    </row>
    <row r="11" spans="1:4" ht="47.25" customHeight="1">
      <c r="A11" s="224"/>
      <c r="B11" s="3" t="s">
        <v>18</v>
      </c>
      <c r="C11" s="2" t="s">
        <v>6</v>
      </c>
      <c r="D11" s="232"/>
    </row>
    <row r="12" spans="1:4" ht="24" customHeight="1" thickBot="1">
      <c r="A12" s="225"/>
      <c r="B12" s="19" t="s">
        <v>12</v>
      </c>
      <c r="C12" s="20" t="s">
        <v>6</v>
      </c>
      <c r="D12" s="233"/>
    </row>
    <row r="13" spans="1:4" ht="36.75" customHeight="1" thickTop="1">
      <c r="A13" s="223" t="s">
        <v>9</v>
      </c>
      <c r="B13" s="9" t="s">
        <v>24</v>
      </c>
      <c r="C13" s="10" t="s">
        <v>6</v>
      </c>
      <c r="D13" s="231">
        <v>20</v>
      </c>
    </row>
    <row r="14" spans="1:4" ht="24" customHeight="1">
      <c r="A14" s="224"/>
      <c r="B14" s="3" t="s">
        <v>10</v>
      </c>
      <c r="C14" s="2" t="s">
        <v>6</v>
      </c>
      <c r="D14" s="232"/>
    </row>
    <row r="15" spans="1:4" ht="27" customHeight="1" thickBot="1">
      <c r="A15" s="226"/>
      <c r="B15" s="23" t="s">
        <v>11</v>
      </c>
      <c r="C15" s="24" t="s">
        <v>2</v>
      </c>
      <c r="D15" s="234"/>
    </row>
    <row r="16" spans="1:4" ht="25.5" customHeight="1" thickBot="1">
      <c r="A16" s="7" t="s">
        <v>13</v>
      </c>
      <c r="B16" s="17"/>
      <c r="C16" s="18"/>
      <c r="D16" s="8">
        <f>SUM(D4:D15)</f>
        <v>100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7">
    <mergeCell ref="A7:A12"/>
    <mergeCell ref="A13:A15"/>
    <mergeCell ref="A4:A5"/>
    <mergeCell ref="A2:D2"/>
    <mergeCell ref="D4:D5"/>
    <mergeCell ref="D7:D12"/>
    <mergeCell ref="D13:D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47"/>
  <sheetViews>
    <sheetView workbookViewId="0" topLeftCell="A1">
      <selection activeCell="I12" sqref="I12"/>
    </sheetView>
  </sheetViews>
  <sheetFormatPr defaultColWidth="9.140625" defaultRowHeight="12.75"/>
  <cols>
    <col min="1" max="1" width="7.140625" style="0" customWidth="1"/>
    <col min="2" max="2" width="14.28125" style="0" customWidth="1"/>
    <col min="3" max="3" width="29.8515625" style="0" customWidth="1"/>
    <col min="4" max="4" width="11.421875" style="0" customWidth="1"/>
    <col min="5" max="5" width="14.7109375" style="0" customWidth="1"/>
    <col min="6" max="6" width="14.8515625" style="0" customWidth="1"/>
    <col min="7" max="8" width="4.00390625" style="0" customWidth="1"/>
    <col min="9" max="9" width="20.8515625" style="0" customWidth="1"/>
  </cols>
  <sheetData>
    <row r="1" spans="1:6" ht="20.25" customHeight="1" thickBot="1">
      <c r="A1" s="244" t="s">
        <v>102</v>
      </c>
      <c r="B1" s="244"/>
      <c r="C1" s="244"/>
      <c r="D1" s="244"/>
      <c r="E1" s="244"/>
      <c r="F1" s="244"/>
    </row>
    <row r="2" spans="1:6" ht="15.75" customHeight="1" thickBot="1">
      <c r="A2" s="31" t="s">
        <v>37</v>
      </c>
      <c r="B2" s="30" t="s">
        <v>38</v>
      </c>
      <c r="C2" s="35" t="s">
        <v>41</v>
      </c>
      <c r="D2" s="26" t="s">
        <v>39</v>
      </c>
      <c r="E2" s="63" t="s">
        <v>95</v>
      </c>
      <c r="F2" s="27" t="s">
        <v>40</v>
      </c>
    </row>
    <row r="3" spans="1:6" ht="12.75" customHeight="1" thickBot="1">
      <c r="A3" s="59">
        <v>1</v>
      </c>
      <c r="B3" s="60" t="s">
        <v>34</v>
      </c>
      <c r="C3" s="61" t="s">
        <v>58</v>
      </c>
      <c r="D3" s="10">
        <v>88</v>
      </c>
      <c r="E3" s="115">
        <v>79000</v>
      </c>
      <c r="F3" s="62">
        <v>79000</v>
      </c>
    </row>
    <row r="4" spans="1:14" ht="12.75" customHeight="1" thickBot="1">
      <c r="A4" s="32">
        <v>2</v>
      </c>
      <c r="B4" s="56" t="s">
        <v>34</v>
      </c>
      <c r="C4" s="52" t="s">
        <v>59</v>
      </c>
      <c r="D4" s="2">
        <v>87</v>
      </c>
      <c r="E4" s="92">
        <v>70000</v>
      </c>
      <c r="F4" s="28">
        <v>70000</v>
      </c>
      <c r="L4" s="235" t="s">
        <v>46</v>
      </c>
      <c r="M4" s="236"/>
      <c r="N4" s="237"/>
    </row>
    <row r="5" spans="1:14" ht="12.75" customHeight="1" thickBot="1">
      <c r="A5" s="32">
        <v>2</v>
      </c>
      <c r="B5" s="56" t="s">
        <v>32</v>
      </c>
      <c r="C5" s="52" t="s">
        <v>57</v>
      </c>
      <c r="D5" s="2">
        <v>87</v>
      </c>
      <c r="E5" s="92">
        <v>57000</v>
      </c>
      <c r="F5" s="28">
        <v>57000</v>
      </c>
      <c r="I5" s="43" t="s">
        <v>13</v>
      </c>
      <c r="J5" s="44" t="s">
        <v>43</v>
      </c>
      <c r="K5" s="44" t="s">
        <v>44</v>
      </c>
      <c r="L5" s="44" t="s">
        <v>47</v>
      </c>
      <c r="M5" s="44" t="s">
        <v>26</v>
      </c>
      <c r="N5" s="45" t="s">
        <v>36</v>
      </c>
    </row>
    <row r="6" spans="1:14" ht="12.75" customHeight="1">
      <c r="A6" s="32">
        <v>4</v>
      </c>
      <c r="B6" s="56" t="s">
        <v>34</v>
      </c>
      <c r="C6" s="52" t="s">
        <v>60</v>
      </c>
      <c r="D6" s="2">
        <v>87</v>
      </c>
      <c r="E6" s="92">
        <v>70000</v>
      </c>
      <c r="F6" s="28">
        <v>70000</v>
      </c>
      <c r="I6" s="46" t="s">
        <v>42</v>
      </c>
      <c r="J6" s="47">
        <v>17</v>
      </c>
      <c r="K6" s="47">
        <v>38</v>
      </c>
      <c r="L6" s="47">
        <v>28</v>
      </c>
      <c r="M6" s="48">
        <v>6</v>
      </c>
      <c r="N6" s="49">
        <v>4</v>
      </c>
    </row>
    <row r="7" spans="1:14" ht="12.75" customHeight="1">
      <c r="A7" s="32">
        <v>5</v>
      </c>
      <c r="B7" s="56" t="s">
        <v>50</v>
      </c>
      <c r="C7" s="52" t="s">
        <v>70</v>
      </c>
      <c r="D7" s="2">
        <v>83</v>
      </c>
      <c r="E7" s="92">
        <v>44100</v>
      </c>
      <c r="F7" s="28">
        <v>44000</v>
      </c>
      <c r="I7" s="37" t="s">
        <v>45</v>
      </c>
      <c r="J7" s="36">
        <v>16</v>
      </c>
      <c r="K7" s="36">
        <v>28</v>
      </c>
      <c r="L7" s="36">
        <v>22</v>
      </c>
      <c r="M7" s="38">
        <v>5</v>
      </c>
      <c r="N7" s="39">
        <v>1</v>
      </c>
    </row>
    <row r="8" spans="1:14" ht="12.75" customHeight="1" thickBot="1">
      <c r="A8" s="32">
        <v>5</v>
      </c>
      <c r="B8" s="56" t="s">
        <v>35</v>
      </c>
      <c r="C8" s="52" t="s">
        <v>71</v>
      </c>
      <c r="D8" s="2">
        <v>83</v>
      </c>
      <c r="E8" s="92">
        <v>179000</v>
      </c>
      <c r="F8" s="28">
        <v>160000</v>
      </c>
      <c r="I8" s="40" t="s">
        <v>48</v>
      </c>
      <c r="J8" s="41">
        <v>1</v>
      </c>
      <c r="K8" s="41">
        <v>10</v>
      </c>
      <c r="L8" s="41">
        <v>6</v>
      </c>
      <c r="M8" s="41">
        <v>1</v>
      </c>
      <c r="N8" s="42">
        <v>3</v>
      </c>
    </row>
    <row r="9" spans="1:6" ht="12.75" customHeight="1">
      <c r="A9" s="32">
        <v>5</v>
      </c>
      <c r="B9" s="56" t="s">
        <v>35</v>
      </c>
      <c r="C9" s="52" t="s">
        <v>61</v>
      </c>
      <c r="D9" s="2">
        <v>83</v>
      </c>
      <c r="E9" s="92">
        <v>117000</v>
      </c>
      <c r="F9" s="29">
        <v>91000</v>
      </c>
    </row>
    <row r="10" spans="1:6" ht="12.75" customHeight="1">
      <c r="A10" s="32">
        <v>5</v>
      </c>
      <c r="B10" s="56" t="s">
        <v>27</v>
      </c>
      <c r="C10" s="52" t="s">
        <v>79</v>
      </c>
      <c r="D10" s="2">
        <v>83</v>
      </c>
      <c r="E10" s="92">
        <v>43000</v>
      </c>
      <c r="F10" s="29">
        <v>43000</v>
      </c>
    </row>
    <row r="11" spans="1:6" ht="12.75" customHeight="1">
      <c r="A11" s="32">
        <v>9</v>
      </c>
      <c r="B11" s="56" t="s">
        <v>25</v>
      </c>
      <c r="C11" s="53" t="s">
        <v>62</v>
      </c>
      <c r="D11" s="2">
        <v>80</v>
      </c>
      <c r="E11" s="92">
        <v>198000</v>
      </c>
      <c r="F11" s="29">
        <v>198000</v>
      </c>
    </row>
    <row r="12" spans="1:6" ht="12.75" customHeight="1">
      <c r="A12" s="32">
        <v>9</v>
      </c>
      <c r="B12" s="56" t="s">
        <v>49</v>
      </c>
      <c r="C12" s="52" t="s">
        <v>63</v>
      </c>
      <c r="D12" s="2">
        <v>80</v>
      </c>
      <c r="E12" s="92">
        <v>181400</v>
      </c>
      <c r="F12" s="29">
        <v>181000</v>
      </c>
    </row>
    <row r="13" spans="1:6" ht="12.75" customHeight="1">
      <c r="A13" s="32">
        <v>11</v>
      </c>
      <c r="B13" s="56" t="s">
        <v>52</v>
      </c>
      <c r="C13" s="52" t="s">
        <v>65</v>
      </c>
      <c r="D13" s="2">
        <v>79</v>
      </c>
      <c r="E13" s="92">
        <v>102690</v>
      </c>
      <c r="F13" s="29">
        <v>102000</v>
      </c>
    </row>
    <row r="14" spans="1:6" ht="12.75" customHeight="1">
      <c r="A14" s="32">
        <v>11</v>
      </c>
      <c r="B14" s="56" t="s">
        <v>54</v>
      </c>
      <c r="C14" s="52" t="s">
        <v>64</v>
      </c>
      <c r="D14" s="2">
        <v>79</v>
      </c>
      <c r="E14" s="92">
        <v>115335</v>
      </c>
      <c r="F14" s="29">
        <v>110000</v>
      </c>
    </row>
    <row r="15" spans="1:6" ht="12.75" customHeight="1">
      <c r="A15" s="32">
        <v>13</v>
      </c>
      <c r="B15" s="56" t="s">
        <v>27</v>
      </c>
      <c r="C15" s="52" t="s">
        <v>66</v>
      </c>
      <c r="D15" s="2">
        <v>74</v>
      </c>
      <c r="E15" s="92">
        <v>70000</v>
      </c>
      <c r="F15" s="29">
        <v>50000</v>
      </c>
    </row>
    <row r="16" spans="1:6" ht="12.75" customHeight="1">
      <c r="A16" s="32">
        <v>14</v>
      </c>
      <c r="B16" s="56" t="s">
        <v>27</v>
      </c>
      <c r="C16" s="52" t="s">
        <v>67</v>
      </c>
      <c r="D16" s="2">
        <v>72</v>
      </c>
      <c r="E16" s="92">
        <v>16000</v>
      </c>
      <c r="F16" s="29">
        <v>16000</v>
      </c>
    </row>
    <row r="17" spans="1:6" ht="12.75" customHeight="1">
      <c r="A17" s="32">
        <v>14</v>
      </c>
      <c r="B17" s="57" t="s">
        <v>29</v>
      </c>
      <c r="C17" s="52" t="s">
        <v>68</v>
      </c>
      <c r="D17" s="34">
        <v>72</v>
      </c>
      <c r="E17" s="92">
        <v>31500</v>
      </c>
      <c r="F17" s="33">
        <v>31000</v>
      </c>
    </row>
    <row r="18" spans="1:6" ht="12.75" customHeight="1">
      <c r="A18" s="32">
        <v>14</v>
      </c>
      <c r="B18" s="56" t="s">
        <v>33</v>
      </c>
      <c r="C18" s="52" t="s">
        <v>69</v>
      </c>
      <c r="D18" s="2">
        <v>72</v>
      </c>
      <c r="E18" s="92">
        <v>60000</v>
      </c>
      <c r="F18" s="29">
        <v>60000</v>
      </c>
    </row>
    <row r="19" spans="1:6" ht="12.75" customHeight="1">
      <c r="A19" s="32">
        <v>17</v>
      </c>
      <c r="B19" s="56" t="s">
        <v>28</v>
      </c>
      <c r="C19" s="52" t="s">
        <v>72</v>
      </c>
      <c r="D19" s="2">
        <v>70</v>
      </c>
      <c r="E19" s="92">
        <v>61000</v>
      </c>
      <c r="F19" s="29">
        <v>50000</v>
      </c>
    </row>
    <row r="20" spans="1:6" ht="12.75" customHeight="1">
      <c r="A20" s="32">
        <v>17</v>
      </c>
      <c r="B20" s="56" t="s">
        <v>49</v>
      </c>
      <c r="C20" s="52" t="s">
        <v>73</v>
      </c>
      <c r="D20" s="2">
        <v>70</v>
      </c>
      <c r="E20" s="92">
        <v>142500</v>
      </c>
      <c r="F20" s="29">
        <v>105000</v>
      </c>
    </row>
    <row r="21" spans="1:6" ht="12.75" customHeight="1">
      <c r="A21" s="32">
        <v>17</v>
      </c>
      <c r="B21" s="56" t="s">
        <v>29</v>
      </c>
      <c r="C21" s="52" t="s">
        <v>75</v>
      </c>
      <c r="D21" s="2">
        <v>70</v>
      </c>
      <c r="E21" s="92">
        <v>52200</v>
      </c>
      <c r="F21" s="29">
        <v>45000</v>
      </c>
    </row>
    <row r="22" spans="1:6" ht="12.75" customHeight="1">
      <c r="A22" s="32">
        <v>20</v>
      </c>
      <c r="B22" s="56" t="s">
        <v>55</v>
      </c>
      <c r="C22" s="52" t="s">
        <v>74</v>
      </c>
      <c r="D22" s="2">
        <v>67</v>
      </c>
      <c r="E22" s="92">
        <v>54000</v>
      </c>
      <c r="F22" s="29">
        <v>54000</v>
      </c>
    </row>
    <row r="23" spans="1:6" ht="12.75" customHeight="1">
      <c r="A23" s="32">
        <v>20</v>
      </c>
      <c r="B23" s="57" t="s">
        <v>29</v>
      </c>
      <c r="C23" s="52" t="s">
        <v>94</v>
      </c>
      <c r="D23" s="2">
        <v>67</v>
      </c>
      <c r="E23" s="92">
        <v>54000</v>
      </c>
      <c r="F23" s="29">
        <v>40000</v>
      </c>
    </row>
    <row r="24" spans="1:6" ht="12.75" customHeight="1">
      <c r="A24" s="32">
        <v>20</v>
      </c>
      <c r="B24" s="56" t="s">
        <v>33</v>
      </c>
      <c r="C24" s="52" t="s">
        <v>76</v>
      </c>
      <c r="D24" s="50">
        <v>67</v>
      </c>
      <c r="E24" s="92">
        <v>84000</v>
      </c>
      <c r="F24" s="51">
        <v>60000</v>
      </c>
    </row>
    <row r="25" spans="1:6" ht="12.75" customHeight="1">
      <c r="A25" s="32">
        <v>23</v>
      </c>
      <c r="B25" s="56" t="s">
        <v>55</v>
      </c>
      <c r="C25" s="52" t="s">
        <v>77</v>
      </c>
      <c r="D25" s="50">
        <v>65</v>
      </c>
      <c r="E25" s="92">
        <v>10800</v>
      </c>
      <c r="F25" s="51">
        <v>10000</v>
      </c>
    </row>
    <row r="26" spans="1:6" ht="12.75" customHeight="1">
      <c r="A26" s="32">
        <v>23</v>
      </c>
      <c r="B26" s="56" t="s">
        <v>27</v>
      </c>
      <c r="C26" s="52" t="s">
        <v>78</v>
      </c>
      <c r="D26" s="50">
        <v>65</v>
      </c>
      <c r="E26" s="92">
        <v>39000</v>
      </c>
      <c r="F26" s="51">
        <v>39000</v>
      </c>
    </row>
    <row r="27" spans="1:6" ht="12.75" customHeight="1">
      <c r="A27" s="32">
        <v>25</v>
      </c>
      <c r="B27" s="58" t="s">
        <v>56</v>
      </c>
      <c r="C27" s="54" t="s">
        <v>80</v>
      </c>
      <c r="D27" s="50">
        <v>62</v>
      </c>
      <c r="E27" s="92">
        <v>12150</v>
      </c>
      <c r="F27" s="51">
        <v>12000</v>
      </c>
    </row>
    <row r="28" spans="1:6" ht="12.75" customHeight="1">
      <c r="A28" s="32">
        <v>25</v>
      </c>
      <c r="B28" s="56" t="s">
        <v>33</v>
      </c>
      <c r="C28" s="52" t="s">
        <v>81</v>
      </c>
      <c r="D28" s="50">
        <v>62</v>
      </c>
      <c r="E28" s="92">
        <v>44000</v>
      </c>
      <c r="F28" s="51">
        <v>34000</v>
      </c>
    </row>
    <row r="29" spans="1:6" ht="12.75" customHeight="1">
      <c r="A29" s="32">
        <v>27</v>
      </c>
      <c r="B29" s="56" t="s">
        <v>31</v>
      </c>
      <c r="C29" s="52" t="s">
        <v>82</v>
      </c>
      <c r="D29" s="2">
        <v>56</v>
      </c>
      <c r="E29" s="92">
        <v>270000</v>
      </c>
      <c r="F29" s="29">
        <v>80000</v>
      </c>
    </row>
    <row r="30" spans="1:6" ht="12.75" customHeight="1" thickBot="1">
      <c r="A30" s="94">
        <v>28</v>
      </c>
      <c r="B30" s="95" t="s">
        <v>51</v>
      </c>
      <c r="C30" s="96" t="s">
        <v>83</v>
      </c>
      <c r="D30" s="97">
        <v>53</v>
      </c>
      <c r="E30" s="98">
        <v>143000</v>
      </c>
      <c r="F30" s="99">
        <v>60000</v>
      </c>
    </row>
    <row r="31" spans="1:7" ht="12.75" customHeight="1">
      <c r="A31" s="64">
        <v>29</v>
      </c>
      <c r="B31" s="100" t="s">
        <v>28</v>
      </c>
      <c r="C31" s="101" t="s">
        <v>84</v>
      </c>
      <c r="D31" s="67">
        <v>49</v>
      </c>
      <c r="E31" s="102">
        <v>16000</v>
      </c>
      <c r="F31" s="68">
        <v>0</v>
      </c>
      <c r="G31" s="241" t="s">
        <v>96</v>
      </c>
    </row>
    <row r="32" spans="1:7" ht="12.75" customHeight="1">
      <c r="A32" s="69">
        <v>30</v>
      </c>
      <c r="B32" s="65" t="s">
        <v>25</v>
      </c>
      <c r="C32" s="70" t="s">
        <v>85</v>
      </c>
      <c r="D32" s="71">
        <v>45</v>
      </c>
      <c r="E32" s="93">
        <v>30240</v>
      </c>
      <c r="F32" s="72">
        <v>0</v>
      </c>
      <c r="G32" s="242"/>
    </row>
    <row r="33" spans="1:7" ht="12.75" customHeight="1">
      <c r="A33" s="69">
        <v>31</v>
      </c>
      <c r="B33" s="73" t="s">
        <v>56</v>
      </c>
      <c r="C33" s="74" t="s">
        <v>86</v>
      </c>
      <c r="D33" s="71">
        <v>44</v>
      </c>
      <c r="E33" s="93">
        <v>181440</v>
      </c>
      <c r="F33" s="72">
        <v>0</v>
      </c>
      <c r="G33" s="242"/>
    </row>
    <row r="34" spans="1:7" ht="12.75" customHeight="1">
      <c r="A34" s="69">
        <v>31</v>
      </c>
      <c r="B34" s="73" t="s">
        <v>30</v>
      </c>
      <c r="C34" s="74" t="s">
        <v>87</v>
      </c>
      <c r="D34" s="71">
        <v>44</v>
      </c>
      <c r="E34" s="93">
        <v>47820</v>
      </c>
      <c r="F34" s="72">
        <v>0</v>
      </c>
      <c r="G34" s="242"/>
    </row>
    <row r="35" spans="1:7" ht="12.75" customHeight="1">
      <c r="A35" s="69">
        <v>33</v>
      </c>
      <c r="B35" s="65" t="s">
        <v>25</v>
      </c>
      <c r="C35" s="70" t="s">
        <v>88</v>
      </c>
      <c r="D35" s="71">
        <v>42</v>
      </c>
      <c r="E35" s="93">
        <v>9000</v>
      </c>
      <c r="F35" s="72">
        <v>0</v>
      </c>
      <c r="G35" s="242"/>
    </row>
    <row r="36" spans="1:7" ht="12.75" customHeight="1">
      <c r="A36" s="69">
        <v>33</v>
      </c>
      <c r="B36" s="65" t="s">
        <v>25</v>
      </c>
      <c r="C36" s="70" t="s">
        <v>93</v>
      </c>
      <c r="D36" s="71">
        <v>42</v>
      </c>
      <c r="E36" s="93">
        <v>4500</v>
      </c>
      <c r="F36" s="72">
        <v>0</v>
      </c>
      <c r="G36" s="242"/>
    </row>
    <row r="37" spans="1:7" ht="12.75" customHeight="1">
      <c r="A37" s="69">
        <v>35</v>
      </c>
      <c r="B37" s="73" t="s">
        <v>30</v>
      </c>
      <c r="C37" s="74" t="s">
        <v>90</v>
      </c>
      <c r="D37" s="71">
        <v>37</v>
      </c>
      <c r="E37" s="93">
        <v>30000</v>
      </c>
      <c r="F37" s="72">
        <v>0</v>
      </c>
      <c r="G37" s="242"/>
    </row>
    <row r="38" spans="1:7" ht="12.75" customHeight="1">
      <c r="A38" s="69">
        <v>35</v>
      </c>
      <c r="B38" s="65" t="s">
        <v>31</v>
      </c>
      <c r="C38" s="66" t="s">
        <v>91</v>
      </c>
      <c r="D38" s="71">
        <v>37</v>
      </c>
      <c r="E38" s="93">
        <v>52200</v>
      </c>
      <c r="F38" s="72">
        <v>0</v>
      </c>
      <c r="G38" s="242"/>
    </row>
    <row r="39" spans="1:7" ht="12.75" customHeight="1">
      <c r="A39" s="69">
        <v>37</v>
      </c>
      <c r="B39" s="65" t="s">
        <v>31</v>
      </c>
      <c r="C39" s="66" t="s">
        <v>92</v>
      </c>
      <c r="D39" s="71">
        <v>35</v>
      </c>
      <c r="E39" s="93">
        <v>104400</v>
      </c>
      <c r="F39" s="72">
        <v>0</v>
      </c>
      <c r="G39" s="242"/>
    </row>
    <row r="40" spans="1:7" ht="12.75" customHeight="1" thickBot="1">
      <c r="A40" s="75">
        <v>38</v>
      </c>
      <c r="B40" s="76" t="s">
        <v>25</v>
      </c>
      <c r="C40" s="77" t="s">
        <v>98</v>
      </c>
      <c r="D40" s="78">
        <v>34</v>
      </c>
      <c r="E40" s="103">
        <v>148050</v>
      </c>
      <c r="F40" s="79">
        <v>0</v>
      </c>
      <c r="G40" s="243"/>
    </row>
    <row r="41" spans="1:6" ht="15" customHeight="1">
      <c r="A41" s="88" t="s">
        <v>97</v>
      </c>
      <c r="B41" s="89"/>
      <c r="C41" s="80"/>
      <c r="D41" s="81"/>
      <c r="E41" s="104">
        <f>SUM(E3:E40)</f>
        <v>3024325</v>
      </c>
      <c r="F41" s="105">
        <f>SUM(F3:F40)</f>
        <v>1951000</v>
      </c>
    </row>
    <row r="42" spans="1:6" ht="15" customHeight="1" thickBot="1">
      <c r="A42" s="90" t="s">
        <v>89</v>
      </c>
      <c r="B42" s="91"/>
      <c r="C42" s="82"/>
      <c r="D42" s="83"/>
      <c r="E42" s="106">
        <v>200000</v>
      </c>
      <c r="F42" s="87">
        <v>175000</v>
      </c>
    </row>
    <row r="43" spans="1:6" ht="15" customHeight="1">
      <c r="A43" s="109" t="s">
        <v>99</v>
      </c>
      <c r="B43" s="110"/>
      <c r="C43" s="110"/>
      <c r="D43" s="110"/>
      <c r="E43" s="111"/>
      <c r="F43" s="112">
        <f>SUM(F41:F42)</f>
        <v>2126000</v>
      </c>
    </row>
    <row r="44" spans="1:6" ht="15" customHeight="1" thickBot="1">
      <c r="A44" s="238" t="s">
        <v>100</v>
      </c>
      <c r="B44" s="239"/>
      <c r="C44" s="239"/>
      <c r="D44" s="240"/>
      <c r="E44" s="113"/>
      <c r="F44" s="114">
        <v>2597000</v>
      </c>
    </row>
    <row r="45" spans="1:6" ht="16.5" thickBot="1">
      <c r="A45" s="84" t="s">
        <v>101</v>
      </c>
      <c r="B45" s="84"/>
      <c r="C45" s="85"/>
      <c r="D45" s="86"/>
      <c r="E45" s="107"/>
      <c r="F45" s="108">
        <f>F44-(F41+F42)</f>
        <v>471000</v>
      </c>
    </row>
    <row r="47" ht="12.75">
      <c r="C47" s="55"/>
    </row>
  </sheetData>
  <mergeCells count="4">
    <mergeCell ref="L4:N4"/>
    <mergeCell ref="A44:D44"/>
    <mergeCell ref="G31:G40"/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47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140625" style="0" customWidth="1"/>
    <col min="2" max="2" width="14.28125" style="0" customWidth="1"/>
    <col min="3" max="3" width="29.8515625" style="0" customWidth="1"/>
    <col min="4" max="4" width="11.421875" style="0" customWidth="1"/>
    <col min="5" max="5" width="14.7109375" style="0" customWidth="1"/>
    <col min="6" max="6" width="14.8515625" style="0" customWidth="1"/>
    <col min="7" max="8" width="4.00390625" style="0" customWidth="1"/>
    <col min="9" max="9" width="20.8515625" style="0" customWidth="1"/>
  </cols>
  <sheetData>
    <row r="1" spans="1:6" ht="20.25" customHeight="1" thickBot="1">
      <c r="A1" s="244" t="s">
        <v>114</v>
      </c>
      <c r="B1" s="244"/>
      <c r="C1" s="244"/>
      <c r="D1" s="244"/>
      <c r="E1" s="244"/>
      <c r="F1" s="244"/>
    </row>
    <row r="2" spans="1:6" ht="19.5" customHeight="1" thickBot="1">
      <c r="A2" s="141" t="s">
        <v>37</v>
      </c>
      <c r="B2" s="30" t="s">
        <v>38</v>
      </c>
      <c r="C2" s="35" t="s">
        <v>41</v>
      </c>
      <c r="D2" s="26" t="s">
        <v>39</v>
      </c>
      <c r="E2" s="63" t="s">
        <v>95</v>
      </c>
      <c r="F2" s="27" t="s">
        <v>40</v>
      </c>
    </row>
    <row r="3" spans="1:6" ht="15" customHeight="1" thickBot="1">
      <c r="A3" s="142">
        <v>1</v>
      </c>
      <c r="B3" s="143" t="s">
        <v>103</v>
      </c>
      <c r="C3" s="144" t="s">
        <v>104</v>
      </c>
      <c r="D3" s="22">
        <v>85</v>
      </c>
      <c r="E3" s="145">
        <v>64000</v>
      </c>
      <c r="F3" s="146">
        <v>64000</v>
      </c>
    </row>
    <row r="4" spans="1:14" ht="15" customHeight="1" thickBot="1">
      <c r="A4" s="147">
        <v>2</v>
      </c>
      <c r="B4" s="118" t="s">
        <v>105</v>
      </c>
      <c r="C4" s="116" t="s">
        <v>106</v>
      </c>
      <c r="D4" s="2">
        <v>73</v>
      </c>
      <c r="E4" s="117">
        <v>36900</v>
      </c>
      <c r="F4" s="28">
        <v>36000</v>
      </c>
      <c r="L4" s="235" t="s">
        <v>46</v>
      </c>
      <c r="M4" s="236"/>
      <c r="N4" s="237"/>
    </row>
    <row r="5" spans="1:14" ht="15" customHeight="1" thickBot="1">
      <c r="A5" s="147">
        <v>3</v>
      </c>
      <c r="B5" s="118" t="s">
        <v>50</v>
      </c>
      <c r="C5" s="116" t="s">
        <v>107</v>
      </c>
      <c r="D5" s="2">
        <v>72</v>
      </c>
      <c r="E5" s="117">
        <v>13154</v>
      </c>
      <c r="F5" s="28">
        <v>13000</v>
      </c>
      <c r="I5" s="43" t="s">
        <v>113</v>
      </c>
      <c r="J5" s="44" t="s">
        <v>43</v>
      </c>
      <c r="K5" s="44" t="s">
        <v>44</v>
      </c>
      <c r="L5" s="44" t="s">
        <v>47</v>
      </c>
      <c r="M5" s="44" t="s">
        <v>26</v>
      </c>
      <c r="N5" s="45" t="s">
        <v>36</v>
      </c>
    </row>
    <row r="6" spans="1:14" ht="15" customHeight="1">
      <c r="A6" s="147">
        <v>3</v>
      </c>
      <c r="B6" s="118" t="s">
        <v>28</v>
      </c>
      <c r="C6" s="116" t="s">
        <v>108</v>
      </c>
      <c r="D6" s="2">
        <v>72</v>
      </c>
      <c r="E6" s="117">
        <v>16000</v>
      </c>
      <c r="F6" s="28">
        <v>16000</v>
      </c>
      <c r="I6" s="46" t="s">
        <v>42</v>
      </c>
      <c r="J6" s="47">
        <v>7</v>
      </c>
      <c r="K6" s="47">
        <v>7</v>
      </c>
      <c r="L6" s="47">
        <v>4</v>
      </c>
      <c r="M6" s="48">
        <v>2</v>
      </c>
      <c r="N6" s="49">
        <v>1</v>
      </c>
    </row>
    <row r="7" spans="1:14" ht="15" customHeight="1">
      <c r="A7" s="147">
        <v>5</v>
      </c>
      <c r="B7" s="118" t="s">
        <v>109</v>
      </c>
      <c r="C7" s="116" t="s">
        <v>110</v>
      </c>
      <c r="D7" s="2">
        <v>61</v>
      </c>
      <c r="E7" s="117">
        <v>90000</v>
      </c>
      <c r="F7" s="28">
        <v>45000</v>
      </c>
      <c r="I7" s="37" t="s">
        <v>45</v>
      </c>
      <c r="J7" s="36">
        <v>6</v>
      </c>
      <c r="K7" s="36">
        <v>6</v>
      </c>
      <c r="L7" s="36">
        <v>4</v>
      </c>
      <c r="M7" s="38">
        <v>2</v>
      </c>
      <c r="N7" s="39">
        <v>0</v>
      </c>
    </row>
    <row r="8" spans="1:14" ht="15" customHeight="1" thickBot="1">
      <c r="A8" s="147">
        <v>6</v>
      </c>
      <c r="B8" s="118" t="s">
        <v>56</v>
      </c>
      <c r="C8" s="116" t="s">
        <v>111</v>
      </c>
      <c r="D8" s="2">
        <v>58</v>
      </c>
      <c r="E8" s="117">
        <v>181440</v>
      </c>
      <c r="F8" s="28">
        <v>181000</v>
      </c>
      <c r="I8" s="40" t="s">
        <v>48</v>
      </c>
      <c r="J8" s="41">
        <v>1</v>
      </c>
      <c r="K8" s="41">
        <v>1</v>
      </c>
      <c r="L8" s="41">
        <v>0</v>
      </c>
      <c r="M8" s="41">
        <v>0</v>
      </c>
      <c r="N8" s="42">
        <v>1</v>
      </c>
    </row>
    <row r="9" spans="1:6" ht="15" customHeight="1" thickBot="1">
      <c r="A9" s="148">
        <v>7</v>
      </c>
      <c r="B9" s="149" t="s">
        <v>31</v>
      </c>
      <c r="C9" s="150" t="s">
        <v>112</v>
      </c>
      <c r="D9" s="24">
        <v>47</v>
      </c>
      <c r="E9" s="151">
        <v>18000</v>
      </c>
      <c r="F9" s="152">
        <v>0</v>
      </c>
    </row>
    <row r="10" spans="1:6" ht="19.5" customHeight="1" thickBot="1">
      <c r="A10" s="245" t="s">
        <v>97</v>
      </c>
      <c r="B10" s="246"/>
      <c r="C10" s="246"/>
      <c r="D10" s="246"/>
      <c r="E10" s="153">
        <f>SUM(E3:E9)</f>
        <v>419494</v>
      </c>
      <c r="F10" s="154">
        <f>SUM(F3:F9)</f>
        <v>355000</v>
      </c>
    </row>
    <row r="11" spans="1:6" ht="19.5" customHeight="1" thickBot="1">
      <c r="A11" s="249" t="s">
        <v>116</v>
      </c>
      <c r="B11" s="250"/>
      <c r="C11" s="250"/>
      <c r="D11" s="250"/>
      <c r="E11" s="251"/>
      <c r="F11" s="156">
        <v>471000</v>
      </c>
    </row>
    <row r="12" spans="1:6" ht="19.5" customHeight="1" thickBot="1">
      <c r="A12" s="247" t="s">
        <v>115</v>
      </c>
      <c r="B12" s="248"/>
      <c r="C12" s="248"/>
      <c r="D12" s="248"/>
      <c r="E12" s="248"/>
      <c r="F12" s="155">
        <f>F11-F10</f>
        <v>116000</v>
      </c>
    </row>
    <row r="13" spans="1:6" ht="12.75" customHeight="1" thickBot="1">
      <c r="A13" s="123"/>
      <c r="B13" s="119"/>
      <c r="C13" s="124"/>
      <c r="D13" s="125"/>
      <c r="E13" s="122"/>
      <c r="F13" s="120"/>
    </row>
    <row r="14" spans="1:6" ht="12.75" customHeight="1" thickBot="1">
      <c r="A14" s="274" t="s">
        <v>155</v>
      </c>
      <c r="B14" s="275" t="s">
        <v>156</v>
      </c>
      <c r="C14" s="276"/>
      <c r="D14" s="277"/>
      <c r="E14" s="278"/>
      <c r="F14" s="279"/>
    </row>
    <row r="15" spans="1:6" ht="12.75" customHeight="1">
      <c r="A15" s="123"/>
      <c r="B15" s="119"/>
      <c r="C15" s="124"/>
      <c r="D15" s="125"/>
      <c r="E15" s="122"/>
      <c r="F15" s="120"/>
    </row>
    <row r="16" spans="1:6" ht="12.75" customHeight="1">
      <c r="A16" s="123"/>
      <c r="B16" s="119"/>
      <c r="C16" s="124"/>
      <c r="D16" s="125"/>
      <c r="E16" s="122"/>
      <c r="F16" s="120"/>
    </row>
    <row r="17" spans="1:6" ht="12.75" customHeight="1">
      <c r="A17" s="123"/>
      <c r="B17" s="119"/>
      <c r="C17" s="124"/>
      <c r="D17" s="125"/>
      <c r="E17" s="122"/>
      <c r="F17" s="120"/>
    </row>
    <row r="18" spans="1:6" ht="12.75" customHeight="1">
      <c r="A18" s="123"/>
      <c r="B18" s="119"/>
      <c r="C18" s="124"/>
      <c r="D18" s="125"/>
      <c r="E18" s="122"/>
      <c r="F18" s="120"/>
    </row>
    <row r="19" spans="1:6" ht="12.75" customHeight="1">
      <c r="A19" s="123"/>
      <c r="B19" s="119"/>
      <c r="C19" s="124"/>
      <c r="D19" s="125"/>
      <c r="E19" s="122"/>
      <c r="F19" s="120"/>
    </row>
    <row r="20" spans="1:6" ht="12.75" customHeight="1">
      <c r="A20" s="123"/>
      <c r="B20" s="119"/>
      <c r="C20" s="124"/>
      <c r="D20" s="125"/>
      <c r="E20" s="122"/>
      <c r="F20" s="120"/>
    </row>
    <row r="21" spans="1:6" ht="12.75" customHeight="1">
      <c r="A21" s="123"/>
      <c r="B21" s="119"/>
      <c r="C21" s="124"/>
      <c r="D21" s="125"/>
      <c r="E21" s="122"/>
      <c r="F21" s="120"/>
    </row>
    <row r="22" spans="1:6" ht="12.75" customHeight="1">
      <c r="A22" s="123"/>
      <c r="B22" s="119"/>
      <c r="C22" s="124"/>
      <c r="D22" s="125"/>
      <c r="E22" s="122"/>
      <c r="F22" s="120"/>
    </row>
    <row r="23" spans="1:6" ht="12.75" customHeight="1">
      <c r="A23" s="123"/>
      <c r="B23" s="119"/>
      <c r="C23" s="124"/>
      <c r="D23" s="125"/>
      <c r="E23" s="122"/>
      <c r="F23" s="120"/>
    </row>
    <row r="24" spans="1:6" ht="12.75" customHeight="1">
      <c r="A24" s="123"/>
      <c r="B24" s="119"/>
      <c r="C24" s="124"/>
      <c r="D24" s="126"/>
      <c r="E24" s="122"/>
      <c r="F24" s="127"/>
    </row>
    <row r="25" spans="1:6" ht="12.75" customHeight="1">
      <c r="A25" s="123"/>
      <c r="B25" s="119"/>
      <c r="C25" s="124"/>
      <c r="D25" s="126"/>
      <c r="E25" s="122"/>
      <c r="F25" s="127"/>
    </row>
    <row r="26" spans="1:6" ht="12.75" customHeight="1">
      <c r="A26" s="123"/>
      <c r="B26" s="119"/>
      <c r="C26" s="124"/>
      <c r="D26" s="126"/>
      <c r="E26" s="122"/>
      <c r="F26" s="127"/>
    </row>
    <row r="27" spans="1:6" ht="12.75" customHeight="1">
      <c r="A27" s="123"/>
      <c r="B27" s="121"/>
      <c r="C27" s="128"/>
      <c r="D27" s="126"/>
      <c r="E27" s="122"/>
      <c r="F27" s="127"/>
    </row>
    <row r="28" spans="1:6" ht="12.75" customHeight="1">
      <c r="A28" s="123"/>
      <c r="B28" s="119"/>
      <c r="C28" s="124"/>
      <c r="D28" s="126"/>
      <c r="E28" s="122"/>
      <c r="F28" s="127"/>
    </row>
    <row r="29" spans="1:6" ht="12.75" customHeight="1">
      <c r="A29" s="123"/>
      <c r="B29" s="119"/>
      <c r="C29" s="124"/>
      <c r="D29" s="125"/>
      <c r="E29" s="122"/>
      <c r="F29" s="120"/>
    </row>
    <row r="30" spans="1:6" ht="12.75" customHeight="1">
      <c r="A30" s="123"/>
      <c r="B30" s="121"/>
      <c r="C30" s="124"/>
      <c r="D30" s="126"/>
      <c r="E30" s="122"/>
      <c r="F30" s="127"/>
    </row>
    <row r="31" spans="1:7" ht="12.75" customHeight="1">
      <c r="A31" s="123"/>
      <c r="B31" s="119"/>
      <c r="C31" s="124"/>
      <c r="D31" s="126"/>
      <c r="E31" s="122"/>
      <c r="F31" s="129"/>
      <c r="G31" s="140"/>
    </row>
    <row r="32" spans="1:7" ht="12.75" customHeight="1">
      <c r="A32" s="123"/>
      <c r="B32" s="119"/>
      <c r="C32" s="130"/>
      <c r="D32" s="126"/>
      <c r="E32" s="122"/>
      <c r="F32" s="129"/>
      <c r="G32" s="140"/>
    </row>
    <row r="33" spans="1:7" ht="12.75" customHeight="1">
      <c r="A33" s="123"/>
      <c r="B33" s="121"/>
      <c r="C33" s="128"/>
      <c r="D33" s="126"/>
      <c r="E33" s="122"/>
      <c r="F33" s="129"/>
      <c r="G33" s="140"/>
    </row>
    <row r="34" spans="1:7" ht="12.75" customHeight="1">
      <c r="A34" s="123"/>
      <c r="B34" s="121"/>
      <c r="C34" s="128"/>
      <c r="D34" s="126"/>
      <c r="E34" s="122"/>
      <c r="F34" s="129"/>
      <c r="G34" s="140"/>
    </row>
    <row r="35" spans="1:7" ht="12.75" customHeight="1">
      <c r="A35" s="123"/>
      <c r="B35" s="119"/>
      <c r="C35" s="130"/>
      <c r="D35" s="126"/>
      <c r="E35" s="122"/>
      <c r="F35" s="129"/>
      <c r="G35" s="140"/>
    </row>
    <row r="36" spans="1:7" ht="12.75" customHeight="1">
      <c r="A36" s="123"/>
      <c r="B36" s="119"/>
      <c r="C36" s="130"/>
      <c r="D36" s="126"/>
      <c r="E36" s="122"/>
      <c r="F36" s="129"/>
      <c r="G36" s="140"/>
    </row>
    <row r="37" spans="1:7" ht="12.75" customHeight="1">
      <c r="A37" s="123"/>
      <c r="B37" s="121"/>
      <c r="C37" s="128"/>
      <c r="D37" s="126"/>
      <c r="E37" s="122"/>
      <c r="F37" s="129"/>
      <c r="G37" s="140"/>
    </row>
    <row r="38" spans="1:7" ht="12.75" customHeight="1">
      <c r="A38" s="123"/>
      <c r="B38" s="119"/>
      <c r="C38" s="124"/>
      <c r="D38" s="126"/>
      <c r="E38" s="122"/>
      <c r="F38" s="129"/>
      <c r="G38" s="140"/>
    </row>
    <row r="39" spans="1:7" ht="12.75" customHeight="1">
      <c r="A39" s="123"/>
      <c r="B39" s="119"/>
      <c r="C39" s="124"/>
      <c r="D39" s="126"/>
      <c r="E39" s="122"/>
      <c r="F39" s="129"/>
      <c r="G39" s="140"/>
    </row>
    <row r="40" spans="1:7" ht="12.75" customHeight="1">
      <c r="A40" s="123"/>
      <c r="B40" s="121"/>
      <c r="C40" s="128"/>
      <c r="D40" s="126"/>
      <c r="E40" s="122"/>
      <c r="F40" s="129"/>
      <c r="G40" s="140"/>
    </row>
    <row r="41" spans="1:6" ht="15" customHeight="1">
      <c r="A41" s="131"/>
      <c r="B41" s="132"/>
      <c r="C41" s="119"/>
      <c r="D41" s="119"/>
      <c r="E41" s="122"/>
      <c r="F41" s="133"/>
    </row>
    <row r="42" spans="1:6" ht="15" customHeight="1">
      <c r="A42" s="132"/>
      <c r="B42" s="132"/>
      <c r="C42" s="119"/>
      <c r="D42" s="119"/>
      <c r="E42" s="122"/>
      <c r="F42" s="134"/>
    </row>
    <row r="43" spans="1:6" ht="15" customHeight="1">
      <c r="A43" s="121"/>
      <c r="B43" s="121"/>
      <c r="C43" s="121"/>
      <c r="D43" s="121"/>
      <c r="E43" s="131"/>
      <c r="F43" s="135"/>
    </row>
    <row r="44" spans="1:6" ht="15" customHeight="1">
      <c r="A44" s="136"/>
      <c r="B44" s="136"/>
      <c r="C44" s="136"/>
      <c r="D44" s="136"/>
      <c r="E44" s="131"/>
      <c r="F44" s="137"/>
    </row>
    <row r="45" spans="1:6" ht="15.75">
      <c r="A45" s="138"/>
      <c r="B45" s="138"/>
      <c r="C45" s="138"/>
      <c r="D45" s="138"/>
      <c r="E45" s="131"/>
      <c r="F45" s="139"/>
    </row>
    <row r="47" ht="12.75">
      <c r="C47" s="55"/>
    </row>
  </sheetData>
  <mergeCells count="5">
    <mergeCell ref="L4:N4"/>
    <mergeCell ref="A1:F1"/>
    <mergeCell ref="A10:D10"/>
    <mergeCell ref="A12:E12"/>
    <mergeCell ref="A11:E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workbookViewId="0" topLeftCell="A1">
      <selection activeCell="D28" sqref="D28"/>
    </sheetView>
  </sheetViews>
  <sheetFormatPr defaultColWidth="9.140625" defaultRowHeight="12.75"/>
  <cols>
    <col min="1" max="1" width="8.140625" style="0" bestFit="1" customWidth="1"/>
    <col min="2" max="2" width="30.8515625" style="0" customWidth="1"/>
    <col min="3" max="3" width="17.00390625" style="0" bestFit="1" customWidth="1"/>
    <col min="4" max="4" width="11.421875" style="0" customWidth="1"/>
    <col min="5" max="5" width="14.7109375" style="0" customWidth="1"/>
    <col min="6" max="6" width="14.8515625" style="0" customWidth="1"/>
    <col min="7" max="7" width="10.8515625" style="0" customWidth="1"/>
    <col min="8" max="8" width="8.8515625" style="0" customWidth="1"/>
    <col min="9" max="9" width="5.7109375" style="0" customWidth="1"/>
  </cols>
  <sheetData>
    <row r="1" spans="1:8" ht="20.25" customHeight="1" thickBot="1">
      <c r="A1" s="264" t="s">
        <v>117</v>
      </c>
      <c r="B1" s="264"/>
      <c r="C1" s="264"/>
      <c r="D1" s="264"/>
      <c r="E1" s="264"/>
      <c r="F1" s="264"/>
      <c r="G1" s="264"/>
      <c r="H1" s="264"/>
    </row>
    <row r="2" spans="1:8" ht="42" customHeight="1" thickBot="1">
      <c r="A2" s="157" t="s">
        <v>120</v>
      </c>
      <c r="B2" s="158" t="s">
        <v>121</v>
      </c>
      <c r="C2" s="159" t="s">
        <v>122</v>
      </c>
      <c r="D2" s="159" t="s">
        <v>123</v>
      </c>
      <c r="E2" s="159" t="s">
        <v>124</v>
      </c>
      <c r="F2" s="159" t="s">
        <v>125</v>
      </c>
      <c r="G2" s="160" t="s">
        <v>126</v>
      </c>
      <c r="H2" s="161" t="s">
        <v>127</v>
      </c>
    </row>
    <row r="3" spans="1:15" ht="15" customHeight="1" thickBot="1">
      <c r="A3" s="265" t="s">
        <v>128</v>
      </c>
      <c r="B3" s="162" t="s">
        <v>129</v>
      </c>
      <c r="C3" s="163" t="s">
        <v>130</v>
      </c>
      <c r="D3" s="164" t="s">
        <v>131</v>
      </c>
      <c r="E3" s="165">
        <v>705600</v>
      </c>
      <c r="F3" s="166">
        <v>600000</v>
      </c>
      <c r="G3" s="167">
        <f aca="true" t="shared" si="0" ref="G3:G19">F3/E3*100</f>
        <v>85.03401360544217</v>
      </c>
      <c r="H3" s="168">
        <v>600000</v>
      </c>
      <c r="I3" s="268">
        <f>SUM(H3:H9)</f>
        <v>1161000</v>
      </c>
      <c r="J3" s="261" t="s">
        <v>118</v>
      </c>
      <c r="K3" s="262"/>
      <c r="L3" s="263"/>
      <c r="M3" s="235" t="s">
        <v>46</v>
      </c>
      <c r="N3" s="236"/>
      <c r="O3" s="237"/>
    </row>
    <row r="4" spans="1:15" ht="15" customHeight="1" thickBot="1">
      <c r="A4" s="266"/>
      <c r="B4" s="169" t="s">
        <v>132</v>
      </c>
      <c r="C4" s="170" t="s">
        <v>130</v>
      </c>
      <c r="D4" s="171" t="s">
        <v>131</v>
      </c>
      <c r="E4" s="172">
        <v>199125</v>
      </c>
      <c r="F4" s="172">
        <v>149000</v>
      </c>
      <c r="G4" s="173">
        <f t="shared" si="0"/>
        <v>74.82736974262399</v>
      </c>
      <c r="H4" s="174">
        <v>127000</v>
      </c>
      <c r="I4" s="269"/>
      <c r="J4" s="43" t="s">
        <v>119</v>
      </c>
      <c r="K4" s="44" t="s">
        <v>43</v>
      </c>
      <c r="L4" s="44" t="s">
        <v>44</v>
      </c>
      <c r="M4" s="44" t="s">
        <v>47</v>
      </c>
      <c r="N4" s="44" t="s">
        <v>26</v>
      </c>
      <c r="O4" s="45" t="s">
        <v>36</v>
      </c>
    </row>
    <row r="5" spans="1:15" ht="22.5">
      <c r="A5" s="266"/>
      <c r="B5" s="169" t="s">
        <v>133</v>
      </c>
      <c r="C5" s="170" t="s">
        <v>130</v>
      </c>
      <c r="D5" s="171" t="s">
        <v>131</v>
      </c>
      <c r="E5" s="172">
        <v>98000</v>
      </c>
      <c r="F5" s="172">
        <v>78000</v>
      </c>
      <c r="G5" s="173">
        <f t="shared" si="0"/>
        <v>79.59183673469387</v>
      </c>
      <c r="H5" s="174">
        <v>78000</v>
      </c>
      <c r="I5" s="269"/>
      <c r="J5" s="46" t="s">
        <v>42</v>
      </c>
      <c r="K5" s="47">
        <v>3</v>
      </c>
      <c r="L5" s="47">
        <v>22</v>
      </c>
      <c r="M5" s="47">
        <v>20</v>
      </c>
      <c r="N5" s="48">
        <v>2</v>
      </c>
      <c r="O5" s="49">
        <v>0</v>
      </c>
    </row>
    <row r="6" spans="1:15" ht="22.5">
      <c r="A6" s="266"/>
      <c r="B6" s="175" t="s">
        <v>134</v>
      </c>
      <c r="C6" s="170" t="s">
        <v>130</v>
      </c>
      <c r="D6" s="171" t="s">
        <v>131</v>
      </c>
      <c r="E6" s="176">
        <v>247000</v>
      </c>
      <c r="F6" s="176">
        <v>202000</v>
      </c>
      <c r="G6" s="173">
        <f t="shared" si="0"/>
        <v>81.78137651821862</v>
      </c>
      <c r="H6" s="174">
        <v>202000</v>
      </c>
      <c r="I6" s="269"/>
      <c r="J6" s="37" t="s">
        <v>45</v>
      </c>
      <c r="K6" s="36">
        <v>3</v>
      </c>
      <c r="L6" s="36">
        <v>20</v>
      </c>
      <c r="M6" s="36">
        <v>19</v>
      </c>
      <c r="N6" s="38">
        <v>1</v>
      </c>
      <c r="O6" s="39">
        <v>0</v>
      </c>
    </row>
    <row r="7" spans="1:15" ht="23.25" thickBot="1">
      <c r="A7" s="266"/>
      <c r="B7" s="177" t="s">
        <v>135</v>
      </c>
      <c r="C7" s="170" t="s">
        <v>130</v>
      </c>
      <c r="D7" s="171" t="s">
        <v>131</v>
      </c>
      <c r="E7" s="172">
        <v>64000</v>
      </c>
      <c r="F7" s="172">
        <v>53000</v>
      </c>
      <c r="G7" s="173">
        <f t="shared" si="0"/>
        <v>82.8125</v>
      </c>
      <c r="H7" s="174">
        <v>53000</v>
      </c>
      <c r="I7" s="269"/>
      <c r="J7" s="40" t="s">
        <v>48</v>
      </c>
      <c r="K7" s="41">
        <v>0</v>
      </c>
      <c r="L7" s="41">
        <v>2</v>
      </c>
      <c r="M7" s="41">
        <v>1</v>
      </c>
      <c r="N7" s="41">
        <v>1</v>
      </c>
      <c r="O7" s="42">
        <v>0</v>
      </c>
    </row>
    <row r="8" spans="1:9" ht="22.5">
      <c r="A8" s="266"/>
      <c r="B8" s="177" t="s">
        <v>136</v>
      </c>
      <c r="C8" s="170" t="s">
        <v>130</v>
      </c>
      <c r="D8" s="171" t="s">
        <v>131</v>
      </c>
      <c r="E8" s="172">
        <v>64500</v>
      </c>
      <c r="F8" s="172">
        <v>54000</v>
      </c>
      <c r="G8" s="173">
        <f t="shared" si="0"/>
        <v>83.72093023255815</v>
      </c>
      <c r="H8" s="174">
        <v>54000</v>
      </c>
      <c r="I8" s="269"/>
    </row>
    <row r="9" spans="1:9" ht="15" customHeight="1" thickBot="1">
      <c r="A9" s="267"/>
      <c r="B9" s="175" t="s">
        <v>137</v>
      </c>
      <c r="C9" s="170" t="s">
        <v>130</v>
      </c>
      <c r="D9" s="171" t="s">
        <v>131</v>
      </c>
      <c r="E9" s="176">
        <v>57000</v>
      </c>
      <c r="F9" s="176">
        <v>47000</v>
      </c>
      <c r="G9" s="173">
        <f t="shared" si="0"/>
        <v>82.45614035087719</v>
      </c>
      <c r="H9" s="174">
        <v>47000</v>
      </c>
      <c r="I9" s="270"/>
    </row>
    <row r="10" spans="1:9" ht="19.5" customHeight="1">
      <c r="A10" s="271" t="s">
        <v>138</v>
      </c>
      <c r="B10" s="178" t="s">
        <v>139</v>
      </c>
      <c r="C10" s="179" t="s">
        <v>130</v>
      </c>
      <c r="D10" s="180" t="s">
        <v>131</v>
      </c>
      <c r="E10" s="181">
        <v>168048</v>
      </c>
      <c r="F10" s="181">
        <v>151243.2</v>
      </c>
      <c r="G10" s="182">
        <f t="shared" si="0"/>
        <v>90</v>
      </c>
      <c r="H10" s="168">
        <v>151000</v>
      </c>
      <c r="I10" s="252">
        <f>SUM(H10:H14)</f>
        <v>303000</v>
      </c>
    </row>
    <row r="11" spans="1:9" ht="26.25" customHeight="1">
      <c r="A11" s="272"/>
      <c r="B11" s="183" t="s">
        <v>140</v>
      </c>
      <c r="C11" s="184" t="s">
        <v>130</v>
      </c>
      <c r="D11" s="185" t="s">
        <v>131</v>
      </c>
      <c r="E11" s="186">
        <v>95000</v>
      </c>
      <c r="F11" s="186">
        <v>85500</v>
      </c>
      <c r="G11" s="187">
        <f t="shared" si="0"/>
        <v>90</v>
      </c>
      <c r="H11" s="174">
        <v>85000</v>
      </c>
      <c r="I11" s="253"/>
    </row>
    <row r="12" spans="1:9" ht="19.5" customHeight="1">
      <c r="A12" s="272"/>
      <c r="B12" s="188" t="s">
        <v>141</v>
      </c>
      <c r="C12" s="184" t="s">
        <v>130</v>
      </c>
      <c r="D12" s="185" t="s">
        <v>131</v>
      </c>
      <c r="E12" s="186">
        <v>15000</v>
      </c>
      <c r="F12" s="186">
        <v>13500</v>
      </c>
      <c r="G12" s="187">
        <f t="shared" si="0"/>
        <v>90</v>
      </c>
      <c r="H12" s="174">
        <v>13000</v>
      </c>
      <c r="I12" s="253"/>
    </row>
    <row r="13" spans="1:9" ht="12.75" customHeight="1">
      <c r="A13" s="272"/>
      <c r="B13" s="183" t="s">
        <v>142</v>
      </c>
      <c r="C13" s="184" t="s">
        <v>130</v>
      </c>
      <c r="D13" s="185" t="s">
        <v>131</v>
      </c>
      <c r="E13" s="186">
        <v>42500</v>
      </c>
      <c r="F13" s="186">
        <v>38250</v>
      </c>
      <c r="G13" s="187">
        <f t="shared" si="0"/>
        <v>90</v>
      </c>
      <c r="H13" s="174">
        <v>31000</v>
      </c>
      <c r="I13" s="253"/>
    </row>
    <row r="14" spans="1:9" ht="23.25" thickBot="1">
      <c r="A14" s="273"/>
      <c r="B14" s="189" t="s">
        <v>143</v>
      </c>
      <c r="C14" s="190" t="s">
        <v>130</v>
      </c>
      <c r="D14" s="191" t="s">
        <v>131</v>
      </c>
      <c r="E14" s="192">
        <v>26000</v>
      </c>
      <c r="F14" s="192">
        <v>23400</v>
      </c>
      <c r="G14" s="193">
        <f t="shared" si="0"/>
        <v>90</v>
      </c>
      <c r="H14" s="194">
        <v>23000</v>
      </c>
      <c r="I14" s="254"/>
    </row>
    <row r="15" spans="1:9" ht="22.5">
      <c r="A15" s="255" t="s">
        <v>105</v>
      </c>
      <c r="B15" s="195" t="s">
        <v>144</v>
      </c>
      <c r="C15" s="196" t="s">
        <v>130</v>
      </c>
      <c r="D15" s="197" t="s">
        <v>131</v>
      </c>
      <c r="E15" s="198">
        <v>271350</v>
      </c>
      <c r="F15" s="198">
        <v>244215</v>
      </c>
      <c r="G15" s="199">
        <f t="shared" si="0"/>
        <v>90</v>
      </c>
      <c r="H15" s="168">
        <v>223000</v>
      </c>
      <c r="I15" s="258">
        <f>SUM(H15:H24)</f>
        <v>1016000</v>
      </c>
    </row>
    <row r="16" spans="1:9" ht="22.5">
      <c r="A16" s="256"/>
      <c r="B16" s="200" t="s">
        <v>145</v>
      </c>
      <c r="C16" s="36" t="s">
        <v>130</v>
      </c>
      <c r="D16" s="201" t="s">
        <v>36</v>
      </c>
      <c r="E16" s="202">
        <v>100000</v>
      </c>
      <c r="F16" s="202">
        <v>90000</v>
      </c>
      <c r="G16" s="203">
        <f t="shared" si="0"/>
        <v>90</v>
      </c>
      <c r="H16" s="174">
        <v>90000</v>
      </c>
      <c r="I16" s="259"/>
    </row>
    <row r="17" spans="1:9" ht="12.75" customHeight="1">
      <c r="A17" s="256"/>
      <c r="B17" s="204" t="s">
        <v>146</v>
      </c>
      <c r="C17" s="36" t="s">
        <v>130</v>
      </c>
      <c r="D17" s="201" t="s">
        <v>131</v>
      </c>
      <c r="E17" s="202">
        <v>100000</v>
      </c>
      <c r="F17" s="202">
        <v>90000</v>
      </c>
      <c r="G17" s="203">
        <f t="shared" si="0"/>
        <v>90</v>
      </c>
      <c r="H17" s="174">
        <v>90000</v>
      </c>
      <c r="I17" s="259"/>
    </row>
    <row r="18" spans="1:9" ht="22.5">
      <c r="A18" s="256"/>
      <c r="B18" s="204" t="s">
        <v>147</v>
      </c>
      <c r="C18" s="36" t="s">
        <v>130</v>
      </c>
      <c r="D18" s="201" t="s">
        <v>131</v>
      </c>
      <c r="E18" s="202">
        <v>168650</v>
      </c>
      <c r="F18" s="202">
        <v>151785</v>
      </c>
      <c r="G18" s="203">
        <f t="shared" si="0"/>
        <v>90</v>
      </c>
      <c r="H18" s="174">
        <v>0</v>
      </c>
      <c r="I18" s="259"/>
    </row>
    <row r="19" spans="1:9" ht="16.5" customHeight="1">
      <c r="A19" s="256"/>
      <c r="B19" s="205" t="s">
        <v>148</v>
      </c>
      <c r="C19" s="206" t="s">
        <v>130</v>
      </c>
      <c r="D19" s="207" t="s">
        <v>149</v>
      </c>
      <c r="E19" s="208">
        <v>27600</v>
      </c>
      <c r="F19" s="208">
        <v>24840</v>
      </c>
      <c r="G19" s="209">
        <f t="shared" si="0"/>
        <v>90</v>
      </c>
      <c r="H19" s="174">
        <v>24000</v>
      </c>
      <c r="I19" s="259"/>
    </row>
    <row r="20" spans="1:9" ht="22.5">
      <c r="A20" s="256"/>
      <c r="B20" s="210" t="s">
        <v>150</v>
      </c>
      <c r="C20" s="36" t="s">
        <v>130</v>
      </c>
      <c r="D20" s="201" t="s">
        <v>131</v>
      </c>
      <c r="E20" s="202">
        <v>403200</v>
      </c>
      <c r="F20" s="202">
        <v>362880</v>
      </c>
      <c r="G20" s="211">
        <v>0</v>
      </c>
      <c r="H20" s="174">
        <v>362000</v>
      </c>
      <c r="I20" s="259"/>
    </row>
    <row r="21" spans="1:9" ht="22.5">
      <c r="A21" s="256"/>
      <c r="B21" s="212" t="s">
        <v>151</v>
      </c>
      <c r="C21" s="213" t="s">
        <v>130</v>
      </c>
      <c r="D21" s="214" t="s">
        <v>131</v>
      </c>
      <c r="E21" s="215">
        <v>24080</v>
      </c>
      <c r="F21" s="215">
        <v>21672</v>
      </c>
      <c r="G21" s="216">
        <f>F21/E21*100</f>
        <v>90</v>
      </c>
      <c r="H21" s="174">
        <v>21000</v>
      </c>
      <c r="I21" s="259"/>
    </row>
    <row r="22" spans="1:9" ht="12.75" customHeight="1">
      <c r="A22" s="256"/>
      <c r="B22" s="205" t="s">
        <v>152</v>
      </c>
      <c r="C22" s="206" t="s">
        <v>130</v>
      </c>
      <c r="D22" s="217" t="s">
        <v>26</v>
      </c>
      <c r="E22" s="202">
        <v>59400</v>
      </c>
      <c r="F22" s="202">
        <v>53460</v>
      </c>
      <c r="G22" s="211">
        <v>0</v>
      </c>
      <c r="H22" s="174">
        <v>53000</v>
      </c>
      <c r="I22" s="259"/>
    </row>
    <row r="23" spans="1:9" ht="12.75" customHeight="1">
      <c r="A23" s="256"/>
      <c r="B23" s="210" t="s">
        <v>153</v>
      </c>
      <c r="C23" s="36" t="s">
        <v>130</v>
      </c>
      <c r="D23" s="201" t="s">
        <v>131</v>
      </c>
      <c r="E23" s="215">
        <v>193500</v>
      </c>
      <c r="F23" s="215">
        <v>174150</v>
      </c>
      <c r="G23" s="216">
        <f>F23/E23*100</f>
        <v>90</v>
      </c>
      <c r="H23" s="174">
        <v>153000</v>
      </c>
      <c r="I23" s="259"/>
    </row>
    <row r="24" spans="1:9" ht="12.75" customHeight="1" thickBot="1">
      <c r="A24" s="257"/>
      <c r="B24" s="218" t="s">
        <v>154</v>
      </c>
      <c r="C24" s="219" t="s">
        <v>130</v>
      </c>
      <c r="D24" s="220" t="s">
        <v>26</v>
      </c>
      <c r="E24" s="221">
        <v>41000</v>
      </c>
      <c r="F24" s="221">
        <v>36900</v>
      </c>
      <c r="G24" s="222">
        <v>0</v>
      </c>
      <c r="H24" s="194">
        <v>0</v>
      </c>
      <c r="I24" s="260"/>
    </row>
    <row r="25" spans="1:6" ht="12.75" customHeight="1">
      <c r="A25" s="123"/>
      <c r="B25" s="119"/>
      <c r="C25" s="124"/>
      <c r="D25" s="126"/>
      <c r="E25" s="122"/>
      <c r="F25" s="127"/>
    </row>
    <row r="26" spans="1:6" ht="12.75" customHeight="1">
      <c r="A26" s="123"/>
      <c r="B26" s="119"/>
      <c r="C26" s="124"/>
      <c r="D26" s="126"/>
      <c r="E26" s="122"/>
      <c r="F26" s="127"/>
    </row>
    <row r="27" spans="1:6" ht="12.75" customHeight="1">
      <c r="A27" s="123"/>
      <c r="B27" s="121"/>
      <c r="C27" s="128"/>
      <c r="D27" s="126"/>
      <c r="E27" s="122"/>
      <c r="F27" s="127"/>
    </row>
    <row r="28" spans="1:6" ht="12.75" customHeight="1">
      <c r="A28" s="123"/>
      <c r="B28" s="119"/>
      <c r="C28" s="124"/>
      <c r="D28" s="126"/>
      <c r="E28" s="122"/>
      <c r="F28" s="127"/>
    </row>
    <row r="29" spans="1:6" ht="12.75" customHeight="1">
      <c r="A29" s="123"/>
      <c r="B29" s="119"/>
      <c r="C29" s="124"/>
      <c r="D29" s="125"/>
      <c r="E29" s="122"/>
      <c r="F29" s="120"/>
    </row>
    <row r="30" spans="1:6" ht="12.75" customHeight="1">
      <c r="A30" s="123"/>
      <c r="B30" s="121"/>
      <c r="C30" s="124"/>
      <c r="D30" s="126"/>
      <c r="E30" s="122"/>
      <c r="F30" s="127"/>
    </row>
    <row r="31" spans="1:7" ht="12.75" customHeight="1">
      <c r="A31" s="123"/>
      <c r="B31" s="119"/>
      <c r="C31" s="124"/>
      <c r="D31" s="126"/>
      <c r="E31" s="122"/>
      <c r="F31" s="129"/>
      <c r="G31" s="140"/>
    </row>
    <row r="32" spans="1:7" ht="12.75" customHeight="1">
      <c r="A32" s="123"/>
      <c r="B32" s="119"/>
      <c r="C32" s="130"/>
      <c r="D32" s="126"/>
      <c r="E32" s="122"/>
      <c r="F32" s="129"/>
      <c r="G32" s="140"/>
    </row>
    <row r="33" spans="1:7" ht="12.75" customHeight="1">
      <c r="A33" s="123"/>
      <c r="B33" s="121"/>
      <c r="C33" s="128"/>
      <c r="D33" s="126"/>
      <c r="E33" s="122"/>
      <c r="F33" s="129"/>
      <c r="G33" s="140"/>
    </row>
    <row r="34" spans="1:7" ht="12.75" customHeight="1">
      <c r="A34" s="123"/>
      <c r="B34" s="121"/>
      <c r="C34" s="128"/>
      <c r="D34" s="126"/>
      <c r="E34" s="122"/>
      <c r="F34" s="129"/>
      <c r="G34" s="140"/>
    </row>
    <row r="35" spans="1:7" ht="12.75" customHeight="1">
      <c r="A35" s="123"/>
      <c r="B35" s="119"/>
      <c r="C35" s="130"/>
      <c r="D35" s="126"/>
      <c r="E35" s="122"/>
      <c r="F35" s="129"/>
      <c r="G35" s="140"/>
    </row>
    <row r="36" spans="1:7" ht="12.75" customHeight="1">
      <c r="A36" s="123"/>
      <c r="B36" s="119"/>
      <c r="C36" s="130"/>
      <c r="D36" s="126"/>
      <c r="E36" s="122"/>
      <c r="F36" s="129"/>
      <c r="G36" s="140"/>
    </row>
    <row r="37" spans="1:7" ht="12.75" customHeight="1">
      <c r="A37" s="123"/>
      <c r="B37" s="121"/>
      <c r="C37" s="128"/>
      <c r="D37" s="126"/>
      <c r="E37" s="122"/>
      <c r="F37" s="129"/>
      <c r="G37" s="140"/>
    </row>
    <row r="38" spans="1:7" ht="12.75" customHeight="1">
      <c r="A38" s="123"/>
      <c r="B38" s="119"/>
      <c r="C38" s="124"/>
      <c r="D38" s="126"/>
      <c r="E38" s="122"/>
      <c r="F38" s="129"/>
      <c r="G38" s="140"/>
    </row>
    <row r="39" spans="1:7" ht="12.75" customHeight="1">
      <c r="A39" s="123"/>
      <c r="B39" s="119"/>
      <c r="C39" s="124"/>
      <c r="D39" s="126"/>
      <c r="E39" s="122"/>
      <c r="F39" s="129"/>
      <c r="G39" s="140"/>
    </row>
    <row r="40" spans="1:7" ht="12.75" customHeight="1">
      <c r="A40" s="123"/>
      <c r="B40" s="121"/>
      <c r="C40" s="128"/>
      <c r="D40" s="126"/>
      <c r="E40" s="122"/>
      <c r="F40" s="129"/>
      <c r="G40" s="140"/>
    </row>
    <row r="41" spans="1:6" ht="15" customHeight="1">
      <c r="A41" s="131"/>
      <c r="B41" s="132"/>
      <c r="C41" s="119"/>
      <c r="D41" s="119"/>
      <c r="E41" s="122"/>
      <c r="F41" s="133"/>
    </row>
    <row r="42" spans="1:6" ht="15" customHeight="1">
      <c r="A42" s="132"/>
      <c r="B42" s="132"/>
      <c r="C42" s="119"/>
      <c r="D42" s="119"/>
      <c r="E42" s="122"/>
      <c r="F42" s="134"/>
    </row>
    <row r="43" spans="1:6" ht="15" customHeight="1">
      <c r="A43" s="121"/>
      <c r="B43" s="121"/>
      <c r="C43" s="121"/>
      <c r="D43" s="121"/>
      <c r="E43" s="131"/>
      <c r="F43" s="135"/>
    </row>
    <row r="44" spans="1:6" ht="15" customHeight="1">
      <c r="A44" s="136"/>
      <c r="B44" s="136"/>
      <c r="C44" s="136"/>
      <c r="D44" s="136"/>
      <c r="E44" s="131"/>
      <c r="F44" s="137"/>
    </row>
    <row r="45" spans="1:6" ht="15.75">
      <c r="A45" s="138"/>
      <c r="B45" s="138"/>
      <c r="C45" s="138"/>
      <c r="D45" s="138"/>
      <c r="E45" s="131"/>
      <c r="F45" s="139"/>
    </row>
    <row r="47" ht="12.75">
      <c r="C47" s="55"/>
    </row>
  </sheetData>
  <mergeCells count="9">
    <mergeCell ref="A1:H1"/>
    <mergeCell ref="A3:A9"/>
    <mergeCell ref="I3:I9"/>
    <mergeCell ref="A10:A14"/>
    <mergeCell ref="M3:O3"/>
    <mergeCell ref="I10:I14"/>
    <mergeCell ref="A15:A24"/>
    <mergeCell ref="I15:I24"/>
    <mergeCell ref="J3:L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giampaoli.k</dc:creator>
  <cp:keywords/>
  <dc:description/>
  <cp:lastModifiedBy>giampaoli.k</cp:lastModifiedBy>
  <cp:lastPrinted>2011-04-18T13:13:42Z</cp:lastPrinted>
  <dcterms:created xsi:type="dcterms:W3CDTF">2008-12-16T12:13:00Z</dcterms:created>
  <dcterms:modified xsi:type="dcterms:W3CDTF">2011-09-27T08:40:17Z</dcterms:modified>
  <cp:category/>
  <cp:version/>
  <cp:contentType/>
  <cp:contentStatus/>
</cp:coreProperties>
</file>