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135" windowWidth="12330" windowHeight="12750"/>
  </bookViews>
  <sheets>
    <sheet name="žádost stipendium" sheetId="1" r:id="rId1"/>
  </sheets>
  <definedNames>
    <definedName name="_xlnm._FilterDatabase" localSheetId="0" hidden="1">'žádost stipendium'!$AS$8:$AT$14</definedName>
    <definedName name="_xlnm.Print_Area" localSheetId="0">'žádost stipendium'!$A$1:$I$54</definedName>
  </definedNames>
  <calcPr calcId="145621"/>
</workbook>
</file>

<file path=xl/calcChain.xml><?xml version="1.0" encoding="utf-8"?>
<calcChain xmlns="http://schemas.openxmlformats.org/spreadsheetml/2006/main">
  <c r="I45" i="1" l="1"/>
  <c r="I46" i="1"/>
  <c r="I47" i="1"/>
  <c r="I48" i="1"/>
  <c r="I36" i="1"/>
  <c r="I37" i="1"/>
  <c r="H27" i="1"/>
  <c r="H28" i="1"/>
  <c r="H29" i="1"/>
  <c r="H17" i="1"/>
  <c r="H18" i="1"/>
  <c r="H19" i="1"/>
  <c r="C52" i="1"/>
  <c r="H21" i="1"/>
  <c r="H22" i="1"/>
  <c r="H23" i="1"/>
  <c r="H24" i="1"/>
  <c r="H25" i="1"/>
  <c r="H26" i="1"/>
  <c r="H20" i="1"/>
  <c r="I39" i="1"/>
  <c r="I44" i="1"/>
  <c r="I43" i="1"/>
  <c r="I42" i="1"/>
  <c r="I41" i="1"/>
  <c r="I40" i="1"/>
  <c r="I38" i="1"/>
  <c r="H30" i="1"/>
  <c r="H33" i="1" s="1"/>
  <c r="I50" i="1" l="1"/>
  <c r="I49" i="1"/>
</calcChain>
</file>

<file path=xl/comments1.xml><?xml version="1.0" encoding="utf-8"?>
<comments xmlns="http://schemas.openxmlformats.org/spreadsheetml/2006/main">
  <authors>
    <author>kolarova.l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38"/>
          </rPr>
          <t>Prosím vyplňte!
Nezapočítává se do celkové částky za 2. pololetí - peníze poskytnuty jako záloha pro výplatu abs. v 1. pololetí.</t>
        </r>
      </text>
    </comment>
  </commentList>
</comments>
</file>

<file path=xl/sharedStrings.xml><?xml version="1.0" encoding="utf-8"?>
<sst xmlns="http://schemas.openxmlformats.org/spreadsheetml/2006/main" count="171" uniqueCount="76">
  <si>
    <t>I. Identifikace projektu</t>
  </si>
  <si>
    <t>Motivační program pro střední školství v Ústeckém kraji</t>
  </si>
  <si>
    <t>Předmět podpory:</t>
  </si>
  <si>
    <t>Datum zahájení:</t>
  </si>
  <si>
    <t>Datum ukončení:</t>
  </si>
  <si>
    <t>II. Žadatel</t>
  </si>
  <si>
    <t>IČ:</t>
  </si>
  <si>
    <t>Ulice:</t>
  </si>
  <si>
    <t>Obec:</t>
  </si>
  <si>
    <t>Bankovní spojení:</t>
  </si>
  <si>
    <t>Banka:</t>
  </si>
  <si>
    <t>Číslo účtu:</t>
  </si>
  <si>
    <t>Kód banky:</t>
  </si>
  <si>
    <t>Statutární zástupce:</t>
  </si>
  <si>
    <t>Jméno:</t>
  </si>
  <si>
    <t>Telefon:</t>
  </si>
  <si>
    <t>E-mail:</t>
  </si>
  <si>
    <t>Mobil:</t>
  </si>
  <si>
    <t>Zodpovědná osoba:</t>
  </si>
  <si>
    <t>I.ročník</t>
  </si>
  <si>
    <t>II. ročník</t>
  </si>
  <si>
    <t>III.ročník</t>
  </si>
  <si>
    <t>IV. ročník</t>
  </si>
  <si>
    <t>Příspěvek celkem</t>
  </si>
  <si>
    <t>denní</t>
  </si>
  <si>
    <t>Čalouník</t>
  </si>
  <si>
    <t>Instalatér</t>
  </si>
  <si>
    <t xml:space="preserve">Tesař </t>
  </si>
  <si>
    <t xml:space="preserve">Řezník - uzenář </t>
  </si>
  <si>
    <t>Zedník</t>
  </si>
  <si>
    <t>Aplikovaná chemie</t>
  </si>
  <si>
    <t>Celkem</t>
  </si>
  <si>
    <t>Razítko a podpis statutárního zástupce</t>
  </si>
  <si>
    <t>Forma studia</t>
  </si>
  <si>
    <t>Název oboru</t>
  </si>
  <si>
    <t>Název programu:</t>
  </si>
  <si>
    <t>33-59-H/01</t>
  </si>
  <si>
    <t>36-52-H/01</t>
  </si>
  <si>
    <t>23/55/H01</t>
  </si>
  <si>
    <t>Klempíř</t>
  </si>
  <si>
    <t>36-64-H/01</t>
  </si>
  <si>
    <t>29-56-H/01</t>
  </si>
  <si>
    <t>Strojní mechanik</t>
  </si>
  <si>
    <t>23-51-H/01</t>
  </si>
  <si>
    <t>36-67-H/01</t>
  </si>
  <si>
    <t>28-44-M/01</t>
  </si>
  <si>
    <t>Sídlo:</t>
  </si>
  <si>
    <t>-</t>
  </si>
  <si>
    <t xml:space="preserve">Kód oboru  </t>
  </si>
  <si>
    <t>23-56-H/01</t>
  </si>
  <si>
    <t>26-51-H/01</t>
  </si>
  <si>
    <t>Obráběč kovů</t>
  </si>
  <si>
    <t>Elektrikář</t>
  </si>
  <si>
    <t>Elektromechanik pro zařízení a přístroje</t>
  </si>
  <si>
    <t>Závěrečné zkoušky</t>
  </si>
  <si>
    <t>Maturitní zkoušky</t>
  </si>
  <si>
    <t>Výše nevyplacených záloh poskytnutých pro výplatu absolventů</t>
  </si>
  <si>
    <t xml:space="preserve">kontaktní osoba: Ing. Lenka Kolářová, tel.: 475 657 418, e-mail: kolarova.l@kr-ustecky.cz </t>
  </si>
  <si>
    <t>vyplněnou žádost zašlete datovou zprávou do datové schránky ÚK (ID:t9zbsva),</t>
  </si>
  <si>
    <t>nebo na adresu: Krajský úřad Ústeckého kraje, odbor školství, mládeže a tělovýchovy, Velká Hradební 3118/48,400 02 Ústí nad Labem,</t>
  </si>
  <si>
    <t>26-51-H/02</t>
  </si>
  <si>
    <t>Elektrikář - silnoproud</t>
  </si>
  <si>
    <t>26-52-H/01</t>
  </si>
  <si>
    <t>53-41-M/01</t>
  </si>
  <si>
    <t>Zdravotnický asistent</t>
  </si>
  <si>
    <t>Počet vyznamenaných k 29. 6. 2018 (školní rok 2017/2018), včetně vyznamenání u Závěrečných zkušek a Maturitních zkoušek</t>
  </si>
  <si>
    <t>4. 9. 2017</t>
  </si>
  <si>
    <t>29. 6. 2018</t>
  </si>
  <si>
    <t>Stipendium pro žáky středních škol ve vybraných oborech vzdělání (2. pololetí)</t>
  </si>
  <si>
    <t>III. Požadovaná výše příspěvku</t>
  </si>
  <si>
    <t>Počet žáků, kteří spnili podmínky programu za 2. pololetí 2017/2018</t>
  </si>
  <si>
    <t>Celkem za vyznamenání:</t>
  </si>
  <si>
    <t>Prostředky, které nebyly žákům 1.-4. ročníku denního studia za 1. pololetí vyplaceny</t>
  </si>
  <si>
    <t>Název:</t>
  </si>
  <si>
    <t>IV. Celková výše příspěvku</t>
  </si>
  <si>
    <t xml:space="preserve">Datum předložení žádosti: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</si>
</sst>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b/>
      <sz val="10"/>
      <color indexed="9"/>
      <name val="Arial Narrow"/>
      <family val="2"/>
      <charset val="238"/>
    </font>
    <font>
      <sz val="10"/>
      <color indexed="9"/>
      <name val="Arial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2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FFFF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3" fillId="0" borderId="0" xfId="0" applyFont="1"/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8" fillId="0" borderId="2" xfId="0" applyNumberFormat="1" applyFont="1" applyBorder="1" applyAlignment="1" applyProtection="1">
      <alignment horizontal="right" vertical="center" indent="1"/>
      <protection locked="0"/>
    </xf>
    <xf numFmtId="1" fontId="8" fillId="0" borderId="2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5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>
      <alignment vertical="center"/>
    </xf>
    <xf numFmtId="0" fontId="5" fillId="0" borderId="0" xfId="0" applyFont="1" applyFill="1"/>
    <xf numFmtId="0" fontId="12" fillId="0" borderId="0" xfId="0" applyFont="1" applyFill="1"/>
    <xf numFmtId="0" fontId="5" fillId="0" borderId="0" xfId="0" applyFont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3" fillId="0" borderId="0" xfId="0" applyFont="1" applyAlignment="1"/>
    <xf numFmtId="3" fontId="5" fillId="2" borderId="2" xfId="0" applyNumberFormat="1" applyFont="1" applyFill="1" applyBorder="1" applyAlignment="1">
      <alignment vertical="center"/>
    </xf>
    <xf numFmtId="3" fontId="8" fillId="0" borderId="6" xfId="0" applyNumberFormat="1" applyFont="1" applyBorder="1" applyAlignment="1" applyProtection="1">
      <alignment horizontal="right" vertical="center" indent="1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>
      <alignment vertical="center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indent="1"/>
    </xf>
    <xf numFmtId="1" fontId="11" fillId="0" borderId="2" xfId="0" applyNumberFormat="1" applyFont="1" applyFill="1" applyBorder="1" applyAlignment="1" applyProtection="1">
      <alignment horizontal="right" vertical="center" indent="1"/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1" fontId="8" fillId="3" borderId="17" xfId="0" applyNumberFormat="1" applyFont="1" applyFill="1" applyBorder="1" applyAlignment="1" applyProtection="1">
      <alignment horizontal="right" vertical="center" indent="1"/>
      <protection locked="0"/>
    </xf>
    <xf numFmtId="1" fontId="8" fillId="3" borderId="19" xfId="0" applyNumberFormat="1" applyFont="1" applyFill="1" applyBorder="1" applyAlignment="1" applyProtection="1">
      <alignment horizontal="right" vertical="center" indent="1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 indent="1"/>
    </xf>
    <xf numFmtId="3" fontId="4" fillId="3" borderId="20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0" fontId="3" fillId="5" borderId="4" xfId="0" applyFont="1" applyFill="1" applyBorder="1" applyAlignment="1" applyProtection="1">
      <alignment horizontal="right" vertical="center" indent="1"/>
      <protection locked="0"/>
    </xf>
    <xf numFmtId="49" fontId="7" fillId="5" borderId="0" xfId="0" applyNumberFormat="1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 inden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right" vertical="center" indent="1"/>
    </xf>
    <xf numFmtId="0" fontId="3" fillId="5" borderId="4" xfId="0" applyFont="1" applyFill="1" applyBorder="1" applyAlignment="1">
      <alignment horizontal="left" vertical="center" indent="3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 indent="1"/>
      <protection locked="0"/>
    </xf>
    <xf numFmtId="0" fontId="3" fillId="5" borderId="1" xfId="0" applyFont="1" applyFill="1" applyBorder="1" applyAlignment="1" applyProtection="1">
      <alignment horizontal="left" vertical="center" indent="1"/>
      <protection locked="0"/>
    </xf>
    <xf numFmtId="49" fontId="6" fillId="5" borderId="4" xfId="0" applyNumberFormat="1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3" fontId="6" fillId="5" borderId="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 applyProtection="1">
      <alignment horizontal="right" vertical="center" indent="1"/>
      <protection locked="0"/>
    </xf>
    <xf numFmtId="1" fontId="8" fillId="3" borderId="10" xfId="0" applyNumberFormat="1" applyFont="1" applyFill="1" applyBorder="1" applyAlignment="1" applyProtection="1">
      <alignment horizontal="right" vertical="center" indent="1"/>
      <protection locked="0"/>
    </xf>
    <xf numFmtId="1" fontId="8" fillId="3" borderId="16" xfId="0" applyNumberFormat="1" applyFont="1" applyFill="1" applyBorder="1" applyAlignment="1" applyProtection="1">
      <alignment horizontal="right" vertical="center" indent="1"/>
      <protection locked="0"/>
    </xf>
    <xf numFmtId="1" fontId="8" fillId="3" borderId="11" xfId="0" applyNumberFormat="1" applyFont="1" applyFill="1" applyBorder="1" applyAlignment="1" applyProtection="1">
      <alignment horizontal="right" vertical="center" indent="1"/>
      <protection locked="0"/>
    </xf>
    <xf numFmtId="1" fontId="8" fillId="3" borderId="18" xfId="0" applyNumberFormat="1" applyFont="1" applyFill="1" applyBorder="1" applyAlignment="1" applyProtection="1">
      <alignment horizontal="right" vertical="center" indent="1"/>
      <protection locked="0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3" fontId="16" fillId="4" borderId="6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3" fontId="16" fillId="4" borderId="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indent="1"/>
    </xf>
    <xf numFmtId="0" fontId="1" fillId="4" borderId="12" xfId="0" applyFont="1" applyFill="1" applyBorder="1" applyAlignment="1">
      <alignment horizontal="left" vertical="center" indent="1"/>
    </xf>
    <xf numFmtId="3" fontId="6" fillId="0" borderId="6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>
      <alignment horizontal="left" vertical="center" inden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right" vertical="center" inden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>
      <alignment horizontal="left" vertical="center" indent="1"/>
    </xf>
    <xf numFmtId="0" fontId="3" fillId="5" borderId="0" xfId="0" applyFont="1" applyFill="1" applyBorder="1" applyAlignment="1" applyProtection="1">
      <alignment horizontal="right" vertical="center" inden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/>
      <protection locked="0"/>
    </xf>
    <xf numFmtId="49" fontId="7" fillId="0" borderId="2" xfId="0" applyNumberFormat="1" applyFont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14" fontId="3" fillId="0" borderId="6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" fontId="6" fillId="0" borderId="6" xfId="0" applyNumberFormat="1" applyFont="1" applyFill="1" applyBorder="1" applyAlignment="1">
      <alignment horizontal="left" vertical="center"/>
    </xf>
    <xf numFmtId="3" fontId="6" fillId="0" borderId="12" xfId="0" applyNumberFormat="1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left" vertical="center"/>
    </xf>
    <xf numFmtId="3" fontId="14" fillId="0" borderId="12" xfId="0" applyNumberFormat="1" applyFont="1" applyFill="1" applyBorder="1" applyAlignment="1">
      <alignment horizontal="right" vertical="center"/>
    </xf>
    <xf numFmtId="3" fontId="14" fillId="0" borderId="7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Range="$CL$7:$CL$13" sel="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0</xdr:colOff>
          <xdr:row>7</xdr:row>
          <xdr:rowOff>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CL61"/>
  <sheetViews>
    <sheetView tabSelected="1" zoomScaleNormal="100" workbookViewId="0">
      <selection activeCell="I36" sqref="I36"/>
    </sheetView>
  </sheetViews>
  <sheetFormatPr defaultRowHeight="20.100000000000001" customHeight="1" x14ac:dyDescent="0.2"/>
  <cols>
    <col min="1" max="1" width="18.5703125" style="3" customWidth="1"/>
    <col min="2" max="2" width="11" style="3" customWidth="1"/>
    <col min="3" max="3" width="27.28515625" style="3" customWidth="1"/>
    <col min="4" max="7" width="9.42578125" style="3" customWidth="1"/>
    <col min="8" max="8" width="10.7109375" style="3" customWidth="1"/>
    <col min="9" max="9" width="11.85546875" style="3" customWidth="1"/>
    <col min="10" max="44" width="9.140625" style="3"/>
    <col min="45" max="45" width="20.28515625" style="3" customWidth="1"/>
    <col min="46" max="46" width="12.7109375" style="3" customWidth="1"/>
    <col min="47" max="84" width="9.140625" style="3"/>
    <col min="85" max="85" width="18.5703125" style="3" customWidth="1"/>
    <col min="86" max="16384" width="9.140625" style="3"/>
  </cols>
  <sheetData>
    <row r="1" spans="1:90" s="1" customFormat="1" ht="22.5" customHeight="1" x14ac:dyDescent="0.2">
      <c r="A1" s="94" t="s">
        <v>0</v>
      </c>
      <c r="B1" s="105"/>
      <c r="C1" s="105"/>
      <c r="D1" s="105"/>
      <c r="E1" s="105"/>
      <c r="F1" s="44"/>
      <c r="G1" s="44"/>
      <c r="H1" s="44"/>
      <c r="I1" s="45"/>
    </row>
    <row r="2" spans="1:90" s="1" customFormat="1" ht="15" customHeight="1" x14ac:dyDescent="0.2">
      <c r="A2" s="108" t="s">
        <v>35</v>
      </c>
      <c r="B2" s="106" t="s">
        <v>1</v>
      </c>
      <c r="C2" s="106"/>
      <c r="D2" s="106"/>
      <c r="E2" s="106"/>
      <c r="F2" s="106"/>
      <c r="G2" s="106"/>
      <c r="H2" s="106"/>
      <c r="I2" s="106"/>
    </row>
    <row r="3" spans="1:90" s="1" customFormat="1" ht="10.5" customHeight="1" x14ac:dyDescent="0.2">
      <c r="A3" s="108"/>
      <c r="B3" s="107"/>
      <c r="C3" s="107"/>
      <c r="D3" s="107"/>
      <c r="E3" s="107"/>
      <c r="F3" s="107"/>
      <c r="G3" s="107"/>
      <c r="H3" s="107"/>
      <c r="I3" s="107"/>
    </row>
    <row r="4" spans="1:90" s="1" customFormat="1" ht="20.100000000000001" customHeight="1" x14ac:dyDescent="0.2">
      <c r="A4" s="48" t="s">
        <v>3</v>
      </c>
      <c r="B4" s="41" t="s">
        <v>66</v>
      </c>
      <c r="C4" s="49"/>
      <c r="D4" s="113" t="s">
        <v>4</v>
      </c>
      <c r="E4" s="113"/>
      <c r="F4" s="114" t="s">
        <v>67</v>
      </c>
      <c r="G4" s="115"/>
      <c r="H4" s="50"/>
      <c r="I4" s="51"/>
    </row>
    <row r="5" spans="1:90" s="1" customFormat="1" ht="20.100000000000001" customHeight="1" x14ac:dyDescent="0.2">
      <c r="A5" s="48" t="s">
        <v>2</v>
      </c>
      <c r="B5" s="116" t="s">
        <v>68</v>
      </c>
      <c r="C5" s="116"/>
      <c r="D5" s="116"/>
      <c r="E5" s="116"/>
      <c r="F5" s="116"/>
      <c r="G5" s="116"/>
      <c r="H5" s="116"/>
      <c r="I5" s="116"/>
    </row>
    <row r="6" spans="1:90" s="1" customFormat="1" ht="20.100000000000001" customHeight="1" x14ac:dyDescent="0.2">
      <c r="A6" s="94" t="s">
        <v>5</v>
      </c>
      <c r="B6" s="95"/>
      <c r="C6" s="95"/>
      <c r="D6" s="95"/>
      <c r="E6" s="95"/>
      <c r="F6" s="95"/>
      <c r="G6" s="95"/>
      <c r="H6" s="95"/>
      <c r="I6" s="112"/>
    </row>
    <row r="7" spans="1:90" s="1" customFormat="1" ht="32.25" customHeight="1" x14ac:dyDescent="0.2">
      <c r="A7" s="52" t="s">
        <v>73</v>
      </c>
      <c r="B7" s="109"/>
      <c r="C7" s="110"/>
      <c r="D7" s="110"/>
      <c r="E7" s="110"/>
      <c r="F7" s="110"/>
      <c r="G7" s="110"/>
      <c r="H7" s="110"/>
      <c r="I7" s="111"/>
      <c r="J7" s="10"/>
      <c r="K7" s="10"/>
      <c r="L7" s="10"/>
      <c r="CK7" s="4"/>
    </row>
    <row r="8" spans="1:90" s="1" customFormat="1" ht="20.100000000000001" customHeight="1" x14ac:dyDescent="0.2">
      <c r="A8" s="52"/>
      <c r="B8" s="54" t="s">
        <v>6</v>
      </c>
      <c r="C8" s="18"/>
      <c r="D8" s="83" t="s">
        <v>13</v>
      </c>
      <c r="E8" s="84"/>
      <c r="F8" s="56" t="s">
        <v>14</v>
      </c>
      <c r="G8" s="85"/>
      <c r="H8" s="86"/>
      <c r="I8" s="87"/>
      <c r="J8" s="11"/>
      <c r="K8" s="11"/>
      <c r="L8" s="11"/>
      <c r="AQ8" s="7"/>
      <c r="AR8" s="7"/>
      <c r="CL8" s="4"/>
    </row>
    <row r="9" spans="1:90" s="1" customFormat="1" ht="20.100000000000001" customHeight="1" x14ac:dyDescent="0.2">
      <c r="A9" s="52" t="s">
        <v>46</v>
      </c>
      <c r="B9" s="55" t="s">
        <v>7</v>
      </c>
      <c r="C9" s="14"/>
      <c r="D9" s="57"/>
      <c r="E9" s="55"/>
      <c r="F9" s="56" t="s">
        <v>16</v>
      </c>
      <c r="G9" s="85"/>
      <c r="H9" s="86"/>
      <c r="I9" s="87"/>
      <c r="J9" s="11"/>
      <c r="AI9" s="7"/>
      <c r="AJ9" s="7"/>
      <c r="BW9" s="6"/>
      <c r="CD9" s="4"/>
    </row>
    <row r="10" spans="1:90" s="1" customFormat="1" ht="20.100000000000001" customHeight="1" x14ac:dyDescent="0.2">
      <c r="A10" s="52"/>
      <c r="B10" s="55" t="s">
        <v>8</v>
      </c>
      <c r="C10" s="14"/>
      <c r="D10" s="92" t="s">
        <v>18</v>
      </c>
      <c r="E10" s="93"/>
      <c r="F10" s="56" t="s">
        <v>14</v>
      </c>
      <c r="G10" s="85"/>
      <c r="H10" s="86"/>
      <c r="I10" s="87"/>
      <c r="AI10" s="7"/>
      <c r="AJ10" s="7"/>
      <c r="BW10" s="6"/>
      <c r="CD10" s="4"/>
    </row>
    <row r="11" spans="1:90" s="1" customFormat="1" ht="20.100000000000001" customHeight="1" x14ac:dyDescent="0.2">
      <c r="A11" s="52" t="s">
        <v>9</v>
      </c>
      <c r="B11" s="55" t="s">
        <v>10</v>
      </c>
      <c r="C11" s="15"/>
      <c r="D11" s="58"/>
      <c r="E11" s="55"/>
      <c r="F11" s="56" t="s">
        <v>16</v>
      </c>
      <c r="G11" s="85"/>
      <c r="H11" s="86"/>
      <c r="I11" s="87"/>
      <c r="AO11" s="7"/>
      <c r="AP11" s="7"/>
      <c r="CC11" s="6"/>
      <c r="CJ11" s="4"/>
    </row>
    <row r="12" spans="1:90" s="1" customFormat="1" ht="20.100000000000001" customHeight="1" x14ac:dyDescent="0.2">
      <c r="A12" s="53"/>
      <c r="B12" s="56" t="s">
        <v>11</v>
      </c>
      <c r="C12" s="15"/>
      <c r="D12" s="58"/>
      <c r="E12" s="55"/>
      <c r="F12" s="56" t="s">
        <v>15</v>
      </c>
      <c r="G12" s="85"/>
      <c r="H12" s="86"/>
      <c r="I12" s="87"/>
      <c r="AQ12" s="7"/>
      <c r="AR12" s="7"/>
      <c r="CE12" s="6"/>
      <c r="CL12" s="4"/>
    </row>
    <row r="13" spans="1:90" s="1" customFormat="1" ht="20.100000000000001" customHeight="1" x14ac:dyDescent="0.2">
      <c r="A13" s="53"/>
      <c r="B13" s="56" t="s">
        <v>12</v>
      </c>
      <c r="C13" s="43"/>
      <c r="D13" s="58"/>
      <c r="E13" s="55"/>
      <c r="F13" s="56" t="s">
        <v>17</v>
      </c>
      <c r="G13" s="100"/>
      <c r="H13" s="101"/>
      <c r="I13" s="102"/>
      <c r="AQ13" s="7"/>
      <c r="AR13" s="7"/>
      <c r="CE13" s="6"/>
      <c r="CL13" s="4"/>
    </row>
    <row r="14" spans="1:90" s="1" customFormat="1" ht="20.100000000000001" customHeight="1" x14ac:dyDescent="0.2">
      <c r="A14" s="94" t="s">
        <v>69</v>
      </c>
      <c r="B14" s="95"/>
      <c r="C14" s="95"/>
      <c r="D14" s="95"/>
      <c r="E14" s="95"/>
      <c r="F14" s="44"/>
      <c r="G14" s="44"/>
      <c r="H14" s="44"/>
      <c r="I14" s="45"/>
      <c r="AS14" s="7"/>
      <c r="AT14" s="7"/>
    </row>
    <row r="15" spans="1:90" s="1" customFormat="1" ht="20.100000000000001" customHeight="1" x14ac:dyDescent="0.2">
      <c r="A15" s="118" t="s">
        <v>70</v>
      </c>
      <c r="B15" s="119"/>
      <c r="C15" s="119"/>
      <c r="D15" s="119"/>
      <c r="E15" s="119"/>
      <c r="F15" s="119"/>
      <c r="G15" s="119"/>
      <c r="H15" s="119"/>
      <c r="I15" s="120"/>
      <c r="AS15"/>
      <c r="AT15"/>
    </row>
    <row r="16" spans="1:90" s="1" customFormat="1" ht="24.75" customHeight="1" thickBot="1" x14ac:dyDescent="0.25">
      <c r="A16" s="59" t="s">
        <v>48</v>
      </c>
      <c r="B16" s="59" t="s">
        <v>33</v>
      </c>
      <c r="C16" s="59" t="s">
        <v>34</v>
      </c>
      <c r="D16" s="60" t="s">
        <v>19</v>
      </c>
      <c r="E16" s="60" t="s">
        <v>20</v>
      </c>
      <c r="F16" s="61" t="s">
        <v>21</v>
      </c>
      <c r="G16" s="60" t="s">
        <v>22</v>
      </c>
      <c r="H16" s="59" t="s">
        <v>23</v>
      </c>
      <c r="I16" s="68"/>
    </row>
    <row r="17" spans="1:16" s="1" customFormat="1" ht="18.75" customHeight="1" x14ac:dyDescent="0.2">
      <c r="A17" s="62" t="s">
        <v>36</v>
      </c>
      <c r="B17" s="63" t="s">
        <v>24</v>
      </c>
      <c r="C17" s="64" t="s">
        <v>25</v>
      </c>
      <c r="D17" s="8">
        <v>0</v>
      </c>
      <c r="E17" s="27">
        <v>0</v>
      </c>
      <c r="F17" s="78">
        <v>0</v>
      </c>
      <c r="G17" s="28" t="s">
        <v>47</v>
      </c>
      <c r="H17" s="16">
        <f>D17*1500+E17*2000</f>
        <v>0</v>
      </c>
      <c r="I17" s="69"/>
    </row>
    <row r="18" spans="1:16" s="1" customFormat="1" ht="18.75" customHeight="1" x14ac:dyDescent="0.2">
      <c r="A18" s="65" t="s">
        <v>50</v>
      </c>
      <c r="B18" s="65" t="s">
        <v>24</v>
      </c>
      <c r="C18" s="66" t="s">
        <v>52</v>
      </c>
      <c r="D18" s="8">
        <v>0</v>
      </c>
      <c r="E18" s="27">
        <v>0</v>
      </c>
      <c r="F18" s="79">
        <v>0</v>
      </c>
      <c r="G18" s="28" t="s">
        <v>47</v>
      </c>
      <c r="H18" s="16">
        <f>D18*1500+E18*2000</f>
        <v>0</v>
      </c>
      <c r="I18" s="69"/>
    </row>
    <row r="19" spans="1:16" s="1" customFormat="1" ht="19.5" customHeight="1" x14ac:dyDescent="0.2">
      <c r="A19" s="65" t="s">
        <v>60</v>
      </c>
      <c r="B19" s="65" t="s">
        <v>24</v>
      </c>
      <c r="C19" s="66" t="s">
        <v>61</v>
      </c>
      <c r="D19" s="8">
        <v>0</v>
      </c>
      <c r="E19" s="27">
        <v>0</v>
      </c>
      <c r="F19" s="79">
        <v>0</v>
      </c>
      <c r="G19" s="28" t="s">
        <v>47</v>
      </c>
      <c r="H19" s="16">
        <f>D19*1500+E19*2000</f>
        <v>0</v>
      </c>
      <c r="I19" s="69"/>
    </row>
    <row r="20" spans="1:16" s="1" customFormat="1" ht="20.100000000000001" customHeight="1" x14ac:dyDescent="0.2">
      <c r="A20" s="65" t="s">
        <v>62</v>
      </c>
      <c r="B20" s="65" t="s">
        <v>24</v>
      </c>
      <c r="C20" s="66" t="s">
        <v>53</v>
      </c>
      <c r="D20" s="8">
        <v>0</v>
      </c>
      <c r="E20" s="27">
        <v>0</v>
      </c>
      <c r="F20" s="80">
        <v>0</v>
      </c>
      <c r="G20" s="28" t="s">
        <v>47</v>
      </c>
      <c r="H20" s="16">
        <f>D20*1500+E20*2000</f>
        <v>0</v>
      </c>
      <c r="I20" s="70"/>
      <c r="P20" s="31"/>
    </row>
    <row r="21" spans="1:16" s="2" customFormat="1" ht="20.100000000000001" customHeight="1" x14ac:dyDescent="0.2">
      <c r="A21" s="62" t="s">
        <v>37</v>
      </c>
      <c r="B21" s="63" t="s">
        <v>24</v>
      </c>
      <c r="C21" s="64" t="s">
        <v>26</v>
      </c>
      <c r="D21" s="8">
        <v>0</v>
      </c>
      <c r="E21" s="27">
        <v>0</v>
      </c>
      <c r="F21" s="79">
        <v>0</v>
      </c>
      <c r="G21" s="28" t="s">
        <v>47</v>
      </c>
      <c r="H21" s="16">
        <f t="shared" ref="H21:H26" si="0">D21*1500+E21*2000</f>
        <v>0</v>
      </c>
      <c r="I21" s="70"/>
      <c r="K21" s="17"/>
    </row>
    <row r="22" spans="1:16" ht="19.5" customHeight="1" x14ac:dyDescent="0.2">
      <c r="A22" s="62" t="s">
        <v>38</v>
      </c>
      <c r="B22" s="63" t="s">
        <v>24</v>
      </c>
      <c r="C22" s="67" t="s">
        <v>39</v>
      </c>
      <c r="D22" s="8">
        <v>0</v>
      </c>
      <c r="E22" s="27">
        <v>0</v>
      </c>
      <c r="F22" s="79">
        <v>0</v>
      </c>
      <c r="G22" s="28" t="s">
        <v>47</v>
      </c>
      <c r="H22" s="16">
        <f t="shared" si="0"/>
        <v>0</v>
      </c>
      <c r="I22" s="70"/>
    </row>
    <row r="23" spans="1:16" ht="20.100000000000001" customHeight="1" x14ac:dyDescent="0.2">
      <c r="A23" s="65" t="s">
        <v>49</v>
      </c>
      <c r="B23" s="65" t="s">
        <v>24</v>
      </c>
      <c r="C23" s="66" t="s">
        <v>51</v>
      </c>
      <c r="D23" s="8">
        <v>0</v>
      </c>
      <c r="E23" s="27">
        <v>0</v>
      </c>
      <c r="F23" s="79">
        <v>0</v>
      </c>
      <c r="G23" s="28" t="s">
        <v>47</v>
      </c>
      <c r="H23" s="16">
        <f t="shared" si="0"/>
        <v>0</v>
      </c>
      <c r="I23" s="70"/>
    </row>
    <row r="24" spans="1:16" ht="20.100000000000001" customHeight="1" x14ac:dyDescent="0.2">
      <c r="A24" s="62" t="s">
        <v>41</v>
      </c>
      <c r="B24" s="63" t="s">
        <v>24</v>
      </c>
      <c r="C24" s="64" t="s">
        <v>28</v>
      </c>
      <c r="D24" s="8">
        <v>0</v>
      </c>
      <c r="E24" s="27">
        <v>0</v>
      </c>
      <c r="F24" s="79">
        <v>0</v>
      </c>
      <c r="G24" s="28" t="s">
        <v>47</v>
      </c>
      <c r="H24" s="16">
        <f t="shared" si="0"/>
        <v>0</v>
      </c>
      <c r="I24" s="70"/>
    </row>
    <row r="25" spans="1:16" ht="19.5" customHeight="1" x14ac:dyDescent="0.2">
      <c r="A25" s="62" t="s">
        <v>43</v>
      </c>
      <c r="B25" s="63" t="s">
        <v>24</v>
      </c>
      <c r="C25" s="67" t="s">
        <v>42</v>
      </c>
      <c r="D25" s="8">
        <v>0</v>
      </c>
      <c r="E25" s="27">
        <v>0</v>
      </c>
      <c r="F25" s="79">
        <v>0</v>
      </c>
      <c r="G25" s="28" t="s">
        <v>47</v>
      </c>
      <c r="H25" s="16">
        <f t="shared" si="0"/>
        <v>0</v>
      </c>
      <c r="I25" s="70"/>
    </row>
    <row r="26" spans="1:16" ht="20.100000000000001" customHeight="1" x14ac:dyDescent="0.2">
      <c r="A26" s="62" t="s">
        <v>40</v>
      </c>
      <c r="B26" s="63" t="s">
        <v>24</v>
      </c>
      <c r="C26" s="64" t="s">
        <v>27</v>
      </c>
      <c r="D26" s="8">
        <v>0</v>
      </c>
      <c r="E26" s="27">
        <v>0</v>
      </c>
      <c r="F26" s="79">
        <v>0</v>
      </c>
      <c r="G26" s="30" t="s">
        <v>47</v>
      </c>
      <c r="H26" s="16">
        <f t="shared" si="0"/>
        <v>0</v>
      </c>
      <c r="I26" s="70"/>
    </row>
    <row r="27" spans="1:16" ht="20.100000000000001" customHeight="1" thickBot="1" x14ac:dyDescent="0.25">
      <c r="A27" s="62" t="s">
        <v>44</v>
      </c>
      <c r="B27" s="63" t="s">
        <v>24</v>
      </c>
      <c r="C27" s="64" t="s">
        <v>29</v>
      </c>
      <c r="D27" s="8">
        <v>0</v>
      </c>
      <c r="E27" s="27">
        <v>0</v>
      </c>
      <c r="F27" s="81">
        <v>0</v>
      </c>
      <c r="G27" s="30" t="s">
        <v>47</v>
      </c>
      <c r="H27" s="16">
        <f>D27*1500+E27*2000</f>
        <v>0</v>
      </c>
      <c r="I27" s="70"/>
    </row>
    <row r="28" spans="1:16" ht="20.100000000000001" customHeight="1" x14ac:dyDescent="0.2">
      <c r="A28" s="62" t="s">
        <v>45</v>
      </c>
      <c r="B28" s="63" t="s">
        <v>24</v>
      </c>
      <c r="C28" s="64" t="s">
        <v>30</v>
      </c>
      <c r="D28" s="8">
        <v>0</v>
      </c>
      <c r="E28" s="27">
        <v>0</v>
      </c>
      <c r="F28" s="40">
        <v>0</v>
      </c>
      <c r="G28" s="78">
        <v>0</v>
      </c>
      <c r="H28" s="29">
        <f>D28*1500+E28*2000+F28*2500</f>
        <v>0</v>
      </c>
      <c r="I28" s="70"/>
    </row>
    <row r="29" spans="1:16" ht="20.100000000000001" customHeight="1" thickBot="1" x14ac:dyDescent="0.25">
      <c r="A29" s="62" t="s">
        <v>63</v>
      </c>
      <c r="B29" s="63" t="s">
        <v>24</v>
      </c>
      <c r="C29" s="64" t="s">
        <v>64</v>
      </c>
      <c r="D29" s="8">
        <v>0</v>
      </c>
      <c r="E29" s="27">
        <v>0</v>
      </c>
      <c r="F29" s="39">
        <v>0</v>
      </c>
      <c r="G29" s="82">
        <v>0</v>
      </c>
      <c r="H29" s="29">
        <f>D29*1500+E29*2000+F29*2500</f>
        <v>0</v>
      </c>
      <c r="I29" s="70"/>
    </row>
    <row r="30" spans="1:16" ht="20.100000000000001" customHeight="1" x14ac:dyDescent="0.2">
      <c r="A30" s="96" t="s">
        <v>31</v>
      </c>
      <c r="B30" s="97"/>
      <c r="C30" s="97"/>
      <c r="D30" s="97"/>
      <c r="E30" s="97"/>
      <c r="F30" s="98"/>
      <c r="G30" s="99"/>
      <c r="H30" s="26">
        <f>SUM(H20:H29)</f>
        <v>0</v>
      </c>
      <c r="I30" s="71"/>
    </row>
    <row r="31" spans="1:16" ht="20.100000000000001" customHeight="1" x14ac:dyDescent="0.2">
      <c r="A31" s="121" t="s">
        <v>72</v>
      </c>
      <c r="B31" s="122"/>
      <c r="C31" s="122"/>
      <c r="D31" s="122"/>
      <c r="E31" s="122"/>
      <c r="F31" s="122"/>
      <c r="G31" s="123"/>
      <c r="H31" s="26">
        <v>0</v>
      </c>
      <c r="I31" s="71"/>
    </row>
    <row r="32" spans="1:16" ht="20.100000000000001" customHeight="1" x14ac:dyDescent="0.2">
      <c r="A32" s="121" t="s">
        <v>56</v>
      </c>
      <c r="B32" s="122"/>
      <c r="C32" s="122"/>
      <c r="D32" s="122"/>
      <c r="E32" s="122"/>
      <c r="F32" s="122"/>
      <c r="G32" s="123"/>
      <c r="H32" s="19">
        <v>0</v>
      </c>
      <c r="I32" s="72"/>
    </row>
    <row r="33" spans="1:9" ht="20.100000000000001" customHeight="1" x14ac:dyDescent="0.2">
      <c r="A33" s="124" t="s">
        <v>31</v>
      </c>
      <c r="B33" s="124"/>
      <c r="C33" s="124"/>
      <c r="D33" s="124"/>
      <c r="E33" s="124"/>
      <c r="F33" s="124"/>
      <c r="G33" s="125"/>
      <c r="H33" s="47">
        <f>H30-H31-H32</f>
        <v>0</v>
      </c>
      <c r="I33" s="73"/>
    </row>
    <row r="34" spans="1:9" ht="20.100000000000001" customHeight="1" x14ac:dyDescent="0.2">
      <c r="A34" s="121" t="s">
        <v>65</v>
      </c>
      <c r="B34" s="122"/>
      <c r="C34" s="122"/>
      <c r="D34" s="122"/>
      <c r="E34" s="122"/>
      <c r="F34" s="122"/>
      <c r="G34" s="122"/>
      <c r="H34" s="122"/>
      <c r="I34" s="123"/>
    </row>
    <row r="35" spans="1:9" ht="25.5" x14ac:dyDescent="0.2">
      <c r="A35" s="74" t="s">
        <v>48</v>
      </c>
      <c r="B35" s="75" t="s">
        <v>33</v>
      </c>
      <c r="C35" s="75" t="s">
        <v>34</v>
      </c>
      <c r="D35" s="60" t="s">
        <v>19</v>
      </c>
      <c r="E35" s="60" t="s">
        <v>20</v>
      </c>
      <c r="F35" s="60" t="s">
        <v>21</v>
      </c>
      <c r="G35" s="59" t="s">
        <v>54</v>
      </c>
      <c r="H35" s="76" t="s">
        <v>55</v>
      </c>
      <c r="I35" s="77" t="s">
        <v>23</v>
      </c>
    </row>
    <row r="36" spans="1:9" ht="19.5" customHeight="1" x14ac:dyDescent="0.2">
      <c r="A36" s="62" t="s">
        <v>36</v>
      </c>
      <c r="B36" s="63" t="s">
        <v>24</v>
      </c>
      <c r="C36" s="64" t="s">
        <v>25</v>
      </c>
      <c r="D36" s="8">
        <v>0</v>
      </c>
      <c r="E36" s="8">
        <v>0</v>
      </c>
      <c r="F36" s="13" t="s">
        <v>47</v>
      </c>
      <c r="G36" s="9">
        <v>0</v>
      </c>
      <c r="H36" s="13" t="s">
        <v>47</v>
      </c>
      <c r="I36" s="12">
        <f>D36*1500+E36*2500+G36*5000</f>
        <v>0</v>
      </c>
    </row>
    <row r="37" spans="1:9" ht="19.5" customHeight="1" x14ac:dyDescent="0.2">
      <c r="A37" s="65" t="s">
        <v>50</v>
      </c>
      <c r="B37" s="65" t="s">
        <v>24</v>
      </c>
      <c r="C37" s="66" t="s">
        <v>52</v>
      </c>
      <c r="D37" s="8">
        <v>0</v>
      </c>
      <c r="E37" s="8">
        <v>0</v>
      </c>
      <c r="F37" s="13" t="s">
        <v>47</v>
      </c>
      <c r="G37" s="9">
        <v>0</v>
      </c>
      <c r="H37" s="13" t="s">
        <v>47</v>
      </c>
      <c r="I37" s="12">
        <f>D37*1500+E37*2500+G37*5000</f>
        <v>0</v>
      </c>
    </row>
    <row r="38" spans="1:9" ht="20.100000000000001" customHeight="1" x14ac:dyDescent="0.2">
      <c r="A38" s="65" t="s">
        <v>60</v>
      </c>
      <c r="B38" s="65" t="s">
        <v>24</v>
      </c>
      <c r="C38" s="66" t="s">
        <v>61</v>
      </c>
      <c r="D38" s="8">
        <v>0</v>
      </c>
      <c r="E38" s="8">
        <v>0</v>
      </c>
      <c r="F38" s="13" t="s">
        <v>47</v>
      </c>
      <c r="G38" s="9">
        <v>0</v>
      </c>
      <c r="H38" s="13" t="s">
        <v>47</v>
      </c>
      <c r="I38" s="12">
        <f t="shared" ref="I38:I44" si="1">D38*1500+E38*2500+G38*5000</f>
        <v>0</v>
      </c>
    </row>
    <row r="39" spans="1:9" ht="20.100000000000001" customHeight="1" x14ac:dyDescent="0.2">
      <c r="A39" s="65" t="s">
        <v>62</v>
      </c>
      <c r="B39" s="65" t="s">
        <v>24</v>
      </c>
      <c r="C39" s="66" t="s">
        <v>53</v>
      </c>
      <c r="D39" s="8">
        <v>0</v>
      </c>
      <c r="E39" s="8">
        <v>0</v>
      </c>
      <c r="F39" s="13" t="s">
        <v>47</v>
      </c>
      <c r="G39" s="9">
        <v>0</v>
      </c>
      <c r="H39" s="13" t="s">
        <v>47</v>
      </c>
      <c r="I39" s="12">
        <f t="shared" si="1"/>
        <v>0</v>
      </c>
    </row>
    <row r="40" spans="1:9" ht="20.100000000000001" customHeight="1" x14ac:dyDescent="0.2">
      <c r="A40" s="62" t="s">
        <v>37</v>
      </c>
      <c r="B40" s="63" t="s">
        <v>24</v>
      </c>
      <c r="C40" s="64" t="s">
        <v>26</v>
      </c>
      <c r="D40" s="8">
        <v>0</v>
      </c>
      <c r="E40" s="8">
        <v>0</v>
      </c>
      <c r="F40" s="13" t="s">
        <v>47</v>
      </c>
      <c r="G40" s="9">
        <v>0</v>
      </c>
      <c r="H40" s="13" t="s">
        <v>47</v>
      </c>
      <c r="I40" s="12">
        <f t="shared" si="1"/>
        <v>0</v>
      </c>
    </row>
    <row r="41" spans="1:9" ht="20.100000000000001" customHeight="1" x14ac:dyDescent="0.2">
      <c r="A41" s="62" t="s">
        <v>38</v>
      </c>
      <c r="B41" s="63" t="s">
        <v>24</v>
      </c>
      <c r="C41" s="67" t="s">
        <v>39</v>
      </c>
      <c r="D41" s="8">
        <v>0</v>
      </c>
      <c r="E41" s="8">
        <v>0</v>
      </c>
      <c r="F41" s="13" t="s">
        <v>47</v>
      </c>
      <c r="G41" s="9">
        <v>0</v>
      </c>
      <c r="H41" s="13" t="s">
        <v>47</v>
      </c>
      <c r="I41" s="12">
        <f t="shared" si="1"/>
        <v>0</v>
      </c>
    </row>
    <row r="42" spans="1:9" ht="20.100000000000001" customHeight="1" x14ac:dyDescent="0.2">
      <c r="A42" s="65" t="s">
        <v>49</v>
      </c>
      <c r="B42" s="65" t="s">
        <v>24</v>
      </c>
      <c r="C42" s="66" t="s">
        <v>51</v>
      </c>
      <c r="D42" s="8">
        <v>0</v>
      </c>
      <c r="E42" s="8">
        <v>0</v>
      </c>
      <c r="F42" s="13" t="s">
        <v>47</v>
      </c>
      <c r="G42" s="9">
        <v>0</v>
      </c>
      <c r="H42" s="13" t="s">
        <v>47</v>
      </c>
      <c r="I42" s="12">
        <f t="shared" si="1"/>
        <v>0</v>
      </c>
    </row>
    <row r="43" spans="1:9" ht="20.100000000000001" customHeight="1" x14ac:dyDescent="0.2">
      <c r="A43" s="62" t="s">
        <v>41</v>
      </c>
      <c r="B43" s="63" t="s">
        <v>24</v>
      </c>
      <c r="C43" s="64" t="s">
        <v>28</v>
      </c>
      <c r="D43" s="8">
        <v>0</v>
      </c>
      <c r="E43" s="8">
        <v>0</v>
      </c>
      <c r="F43" s="13" t="s">
        <v>47</v>
      </c>
      <c r="G43" s="9">
        <v>0</v>
      </c>
      <c r="H43" s="13" t="s">
        <v>47</v>
      </c>
      <c r="I43" s="12">
        <f t="shared" si="1"/>
        <v>0</v>
      </c>
    </row>
    <row r="44" spans="1:9" ht="20.100000000000001" customHeight="1" x14ac:dyDescent="0.2">
      <c r="A44" s="62" t="s">
        <v>43</v>
      </c>
      <c r="B44" s="63" t="s">
        <v>24</v>
      </c>
      <c r="C44" s="67" t="s">
        <v>42</v>
      </c>
      <c r="D44" s="8">
        <v>0</v>
      </c>
      <c r="E44" s="8">
        <v>0</v>
      </c>
      <c r="F44" s="13" t="s">
        <v>47</v>
      </c>
      <c r="G44" s="9">
        <v>0</v>
      </c>
      <c r="H44" s="13" t="s">
        <v>47</v>
      </c>
      <c r="I44" s="12">
        <f t="shared" si="1"/>
        <v>0</v>
      </c>
    </row>
    <row r="45" spans="1:9" ht="20.100000000000001" customHeight="1" x14ac:dyDescent="0.2">
      <c r="A45" s="62" t="s">
        <v>40</v>
      </c>
      <c r="B45" s="63" t="s">
        <v>24</v>
      </c>
      <c r="C45" s="64" t="s">
        <v>27</v>
      </c>
      <c r="D45" s="8">
        <v>0</v>
      </c>
      <c r="E45" s="8">
        <v>0</v>
      </c>
      <c r="F45" s="13" t="s">
        <v>47</v>
      </c>
      <c r="G45" s="9">
        <v>0</v>
      </c>
      <c r="H45" s="13" t="s">
        <v>47</v>
      </c>
      <c r="I45" s="12">
        <f>D45*1500+E45*2500+G45*5000</f>
        <v>0</v>
      </c>
    </row>
    <row r="46" spans="1:9" ht="20.100000000000001" customHeight="1" x14ac:dyDescent="0.2">
      <c r="A46" s="62" t="s">
        <v>44</v>
      </c>
      <c r="B46" s="63" t="s">
        <v>24</v>
      </c>
      <c r="C46" s="64" t="s">
        <v>29</v>
      </c>
      <c r="D46" s="8">
        <v>0</v>
      </c>
      <c r="E46" s="8">
        <v>0</v>
      </c>
      <c r="F46" s="13" t="s">
        <v>47</v>
      </c>
      <c r="G46" s="9">
        <v>0</v>
      </c>
      <c r="H46" s="13" t="s">
        <v>47</v>
      </c>
      <c r="I46" s="12">
        <f>D46*1500+E46*2500+G46*5000</f>
        <v>0</v>
      </c>
    </row>
    <row r="47" spans="1:9" ht="20.100000000000001" customHeight="1" x14ac:dyDescent="0.2">
      <c r="A47" s="62" t="s">
        <v>45</v>
      </c>
      <c r="B47" s="63" t="s">
        <v>24</v>
      </c>
      <c r="C47" s="64" t="s">
        <v>30</v>
      </c>
      <c r="D47" s="8">
        <v>0</v>
      </c>
      <c r="E47" s="8">
        <v>0</v>
      </c>
      <c r="F47" s="9">
        <v>0</v>
      </c>
      <c r="G47" s="32" t="s">
        <v>47</v>
      </c>
      <c r="H47" s="8">
        <v>0</v>
      </c>
      <c r="I47" s="12">
        <f>D47*1500+E47*2500+F47*2500+H47*5000</f>
        <v>0</v>
      </c>
    </row>
    <row r="48" spans="1:9" ht="20.100000000000001" customHeight="1" x14ac:dyDescent="0.2">
      <c r="A48" s="62" t="s">
        <v>63</v>
      </c>
      <c r="B48" s="63" t="s">
        <v>24</v>
      </c>
      <c r="C48" s="64" t="s">
        <v>64</v>
      </c>
      <c r="D48" s="8">
        <v>0</v>
      </c>
      <c r="E48" s="8">
        <v>0</v>
      </c>
      <c r="F48" s="9">
        <v>0</v>
      </c>
      <c r="G48" s="32" t="s">
        <v>47</v>
      </c>
      <c r="H48" s="8">
        <v>0</v>
      </c>
      <c r="I48" s="12">
        <f>D48*1500+E48*2500+F48*2500+H48*5000</f>
        <v>0</v>
      </c>
    </row>
    <row r="49" spans="1:9" ht="20.100000000000001" customHeight="1" x14ac:dyDescent="0.2">
      <c r="A49" s="126" t="s">
        <v>71</v>
      </c>
      <c r="B49" s="127"/>
      <c r="C49" s="127"/>
      <c r="D49" s="127"/>
      <c r="E49" s="127"/>
      <c r="F49" s="127"/>
      <c r="G49" s="127"/>
      <c r="H49" s="128"/>
      <c r="I49" s="42">
        <f>SUM(I38:I48)</f>
        <v>0</v>
      </c>
    </row>
    <row r="50" spans="1:9" ht="23.25" customHeight="1" x14ac:dyDescent="0.2">
      <c r="A50" s="89" t="s">
        <v>74</v>
      </c>
      <c r="B50" s="90"/>
      <c r="C50" s="90"/>
      <c r="D50" s="90"/>
      <c r="E50" s="90"/>
      <c r="F50" s="90"/>
      <c r="G50" s="90"/>
      <c r="H50" s="91"/>
      <c r="I50" s="46">
        <f>H33+I49</f>
        <v>0</v>
      </c>
    </row>
    <row r="51" spans="1:9" ht="20.100000000000001" customHeight="1" x14ac:dyDescent="0.2">
      <c r="A51" s="33"/>
      <c r="B51" s="34"/>
      <c r="C51" s="34"/>
      <c r="D51" s="103" t="s">
        <v>32</v>
      </c>
      <c r="E51" s="103"/>
      <c r="F51" s="103"/>
      <c r="G51" s="103"/>
      <c r="H51" s="103"/>
      <c r="I51" s="103"/>
    </row>
    <row r="52" spans="1:9" ht="20.100000000000001" customHeight="1" x14ac:dyDescent="0.2">
      <c r="A52" s="104" t="s">
        <v>75</v>
      </c>
      <c r="B52" s="104"/>
      <c r="C52" s="117">
        <f ca="1">TODAY()</f>
        <v>42968</v>
      </c>
      <c r="D52" s="103"/>
      <c r="E52" s="103"/>
      <c r="F52" s="103"/>
      <c r="G52" s="103"/>
      <c r="H52" s="103"/>
      <c r="I52" s="103"/>
    </row>
    <row r="53" spans="1:9" ht="20.100000000000001" customHeight="1" x14ac:dyDescent="0.2">
      <c r="A53" s="104"/>
      <c r="B53" s="104"/>
      <c r="C53" s="117"/>
      <c r="D53" s="103"/>
      <c r="E53" s="103"/>
      <c r="F53" s="103"/>
      <c r="G53" s="103"/>
      <c r="H53" s="103"/>
      <c r="I53" s="103"/>
    </row>
    <row r="54" spans="1:9" ht="19.5" customHeight="1" x14ac:dyDescent="0.2">
      <c r="A54" s="35"/>
      <c r="B54" s="36"/>
      <c r="C54" s="37"/>
      <c r="D54" s="103"/>
      <c r="E54" s="103"/>
      <c r="F54" s="103"/>
      <c r="G54" s="103"/>
      <c r="H54" s="103"/>
      <c r="I54" s="103"/>
    </row>
    <row r="55" spans="1:9" s="5" customFormat="1" ht="42" customHeight="1" x14ac:dyDescent="0.25">
      <c r="A55" s="88" t="s">
        <v>58</v>
      </c>
      <c r="B55" s="88"/>
      <c r="C55" s="88"/>
      <c r="D55" s="88"/>
      <c r="E55" s="88"/>
      <c r="F55" s="88"/>
      <c r="G55" s="38"/>
      <c r="H55" s="38"/>
      <c r="I55" s="38"/>
    </row>
    <row r="56" spans="1:9" s="5" customFormat="1" ht="13.5" customHeight="1" x14ac:dyDescent="0.25">
      <c r="A56" s="88" t="s">
        <v>59</v>
      </c>
      <c r="B56" s="88"/>
      <c r="C56" s="88"/>
      <c r="D56" s="88"/>
      <c r="E56" s="88"/>
      <c r="F56" s="88"/>
      <c r="G56" s="38"/>
      <c r="H56" s="38"/>
      <c r="I56" s="38"/>
    </row>
    <row r="57" spans="1:9" s="5" customFormat="1" ht="20.100000000000001" customHeight="1" x14ac:dyDescent="0.25">
      <c r="A57" s="88" t="s">
        <v>57</v>
      </c>
      <c r="B57" s="88"/>
      <c r="C57" s="88"/>
      <c r="D57" s="88"/>
      <c r="E57" s="88"/>
      <c r="F57" s="88"/>
      <c r="G57" s="38"/>
      <c r="H57" s="38"/>
      <c r="I57" s="38"/>
    </row>
    <row r="58" spans="1:9" s="5" customFormat="1" ht="20.100000000000001" customHeight="1" x14ac:dyDescent="0.25">
      <c r="A58" s="20"/>
      <c r="B58" s="20"/>
      <c r="C58" s="20"/>
      <c r="D58" s="20"/>
      <c r="E58" s="20"/>
      <c r="F58" s="20"/>
      <c r="G58" s="20"/>
      <c r="H58" s="20"/>
    </row>
    <row r="59" spans="1:9" s="5" customFormat="1" ht="20.100000000000001" customHeight="1" x14ac:dyDescent="0.3">
      <c r="A59" s="21"/>
    </row>
    <row r="60" spans="1:9" ht="20.100000000000001" customHeight="1" x14ac:dyDescent="0.25">
      <c r="A60" s="23"/>
      <c r="B60" s="22"/>
      <c r="C60" s="22"/>
      <c r="D60" s="22"/>
      <c r="E60" s="22"/>
      <c r="F60" s="22"/>
    </row>
    <row r="61" spans="1:9" ht="20.100000000000001" customHeight="1" x14ac:dyDescent="0.25">
      <c r="A61" s="24"/>
      <c r="B61" s="22"/>
      <c r="C61" s="22"/>
      <c r="D61" s="25"/>
    </row>
  </sheetData>
  <protectedRanges>
    <protectedRange sqref="D51 A52:C52 E52:E54 F51:I54" name="Oblast2"/>
  </protectedRanges>
  <mergeCells count="31">
    <mergeCell ref="C52:C53"/>
    <mergeCell ref="A15:I15"/>
    <mergeCell ref="A34:I34"/>
    <mergeCell ref="A31:G31"/>
    <mergeCell ref="A32:G32"/>
    <mergeCell ref="A33:G33"/>
    <mergeCell ref="A49:H49"/>
    <mergeCell ref="A1:E1"/>
    <mergeCell ref="B2:I3"/>
    <mergeCell ref="A2:A3"/>
    <mergeCell ref="B7:I7"/>
    <mergeCell ref="A6:I6"/>
    <mergeCell ref="D4:E4"/>
    <mergeCell ref="F4:G4"/>
    <mergeCell ref="B5:I5"/>
    <mergeCell ref="D8:E8"/>
    <mergeCell ref="G8:I8"/>
    <mergeCell ref="A55:F55"/>
    <mergeCell ref="A56:F56"/>
    <mergeCell ref="A57:F57"/>
    <mergeCell ref="A50:H50"/>
    <mergeCell ref="D10:E10"/>
    <mergeCell ref="G9:I9"/>
    <mergeCell ref="G10:I10"/>
    <mergeCell ref="G11:I11"/>
    <mergeCell ref="G12:I12"/>
    <mergeCell ref="A14:E14"/>
    <mergeCell ref="A30:G30"/>
    <mergeCell ref="G13:I13"/>
    <mergeCell ref="D51:I54"/>
    <mergeCell ref="A52:B53"/>
  </mergeCells>
  <phoneticPr fontId="10" type="noConversion"/>
  <pageMargins left="0.51181102362204722" right="0.51181102362204722" top="0.15748031496062992" bottom="0.15748031496062992" header="0.31496062992125984" footer="0.31496062992125984"/>
  <pageSetup paperSize="9" scale="77" orientation="portrait" r:id="rId1"/>
  <headerFooter alignWithMargins="0"/>
  <rowBreaks count="1" manualBreakCount="1">
    <brk id="5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Drop Down 35">
              <controlPr defaultSize="0" autoLine="0" autoPict="0">
                <anchor moveWithCells="1" siz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stipendium</vt:lpstr>
      <vt:lpstr>'žádost stipendium'!Oblast_tisku</vt:lpstr>
    </vt:vector>
  </TitlesOfParts>
  <Company>KUUK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mayerova.j</dc:creator>
  <cp:lastModifiedBy>kolarova.l</cp:lastModifiedBy>
  <cp:lastPrinted>2017-08-03T07:01:52Z</cp:lastPrinted>
  <dcterms:created xsi:type="dcterms:W3CDTF">2009-03-05T12:55:05Z</dcterms:created>
  <dcterms:modified xsi:type="dcterms:W3CDTF">2017-08-21T06:09:21Z</dcterms:modified>
</cp:coreProperties>
</file>