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0"/>
  </bookViews>
  <sheets>
    <sheet name="financování 2021" sheetId="3" r:id="rId1"/>
  </sheets>
  <definedNames>
    <definedName name="_xlnm.Print_Titles" localSheetId="0">'financování 2021'!$2:$2</definedName>
  </definedNames>
  <calcPr calcId="152511"/>
</workbook>
</file>

<file path=xl/sharedStrings.xml><?xml version="1.0" encoding="utf-8"?>
<sst xmlns="http://schemas.openxmlformats.org/spreadsheetml/2006/main" count="109" uniqueCount="49">
  <si>
    <t>popis</t>
  </si>
  <si>
    <t>účet</t>
  </si>
  <si>
    <t>odbor</t>
  </si>
  <si>
    <t>č. organizace</t>
  </si>
  <si>
    <t>odvětvové třídění §</t>
  </si>
  <si>
    <t>druhové třídění - položka</t>
  </si>
  <si>
    <t>ÚZ</t>
  </si>
  <si>
    <t>nástroj</t>
  </si>
  <si>
    <t>prostorová jednotka</t>
  </si>
  <si>
    <t>akce</t>
  </si>
  <si>
    <t>rozdíl skutečnost - upravený rozpočet</t>
  </si>
  <si>
    <t>Financování celkem</t>
  </si>
  <si>
    <t>prostředky minulých let</t>
  </si>
  <si>
    <t>8115</t>
  </si>
  <si>
    <t/>
  </si>
  <si>
    <t>03</t>
  </si>
  <si>
    <t>prostředky minulých let - fondy</t>
  </si>
  <si>
    <t>07</t>
  </si>
  <si>
    <t>236400</t>
  </si>
  <si>
    <t>236500</t>
  </si>
  <si>
    <t>15</t>
  </si>
  <si>
    <t>termínovaný vklad - krátkodobý</t>
  </si>
  <si>
    <t>231401</t>
  </si>
  <si>
    <t>8117</t>
  </si>
  <si>
    <t>x</t>
  </si>
  <si>
    <t>236502</t>
  </si>
  <si>
    <t>8118</t>
  </si>
  <si>
    <t>čerpání úvěru 2017 - 2022</t>
  </si>
  <si>
    <t>231470</t>
  </si>
  <si>
    <t>8123</t>
  </si>
  <si>
    <t>8124</t>
  </si>
  <si>
    <t>splátka jistiny úvěru 2011 - 2014</t>
  </si>
  <si>
    <t>231260</t>
  </si>
  <si>
    <t>splátka jistiny úvěrového rámce 2016 - 2023</t>
  </si>
  <si>
    <t>nerealizované kurzové rozdíly</t>
  </si>
  <si>
    <t>231800</t>
  </si>
  <si>
    <t>8902</t>
  </si>
  <si>
    <t>236301</t>
  </si>
  <si>
    <t>% plnění k uprave-nému rozpočtu</t>
  </si>
  <si>
    <t>v tis. Kč</t>
  </si>
  <si>
    <t>úvěrový rámec 2016 - 2023</t>
  </si>
  <si>
    <t>Financování k 31. 12. 2021</t>
  </si>
  <si>
    <t>čerpání úvěru 2021 - 2025</t>
  </si>
  <si>
    <t>231480</t>
  </si>
  <si>
    <t>1</t>
  </si>
  <si>
    <t>schválený rozpočet 2021</t>
  </si>
  <si>
    <t>upravený rozpočet k 31. 12. 2021</t>
  </si>
  <si>
    <t>skutečnost k 31. 12. 2021</t>
  </si>
  <si>
    <t>Příloha č.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</si>
</sst>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b/>
      <sz val="11"/>
      <color rgb="FF0000FF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CCFF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9" fillId="0" borderId="0">
      <alignment/>
      <protection/>
    </xf>
  </cellStyleXfs>
  <cellXfs count="51">
    <xf numFmtId="0" fontId="0" fillId="0" borderId="0" xfId="0"/>
    <xf numFmtId="0" fontId="3" fillId="0" borderId="0" xfId="20" applyFont="1" applyFill="1" applyBorder="1" applyAlignment="1">
      <alignment readingOrder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textRotation="90" wrapText="1"/>
      <protection/>
    </xf>
    <xf numFmtId="4" fontId="4" fillId="2" borderId="1" xfId="20" applyNumberFormat="1" applyFont="1" applyFill="1" applyBorder="1" applyAlignment="1">
      <alignment horizontal="center" vertical="center" wrapText="1"/>
      <protection/>
    </xf>
    <xf numFmtId="4" fontId="4" fillId="3" borderId="1" xfId="20" applyNumberFormat="1" applyFont="1" applyFill="1" applyBorder="1" applyAlignment="1">
      <alignment horizontal="center" vertical="center" wrapText="1"/>
      <protection/>
    </xf>
    <xf numFmtId="4" fontId="5" fillId="0" borderId="1" xfId="20" applyNumberFormat="1" applyFont="1" applyBorder="1" applyAlignment="1">
      <alignment horizontal="center" vertical="center" wrapText="1"/>
      <protection/>
    </xf>
    <xf numFmtId="4" fontId="6" fillId="0" borderId="1" xfId="20" applyNumberFormat="1" applyFont="1" applyBorder="1" applyAlignment="1">
      <alignment horizontal="center" vertical="center" wrapText="1"/>
      <protection/>
    </xf>
    <xf numFmtId="49" fontId="7" fillId="4" borderId="1" xfId="20" applyNumberFormat="1" applyFont="1" applyFill="1" applyBorder="1" applyAlignment="1">
      <alignment horizontal="left"/>
      <protection/>
    </xf>
    <xf numFmtId="4" fontId="8" fillId="4" borderId="1" xfId="20" applyNumberFormat="1" applyFont="1" applyFill="1" applyBorder="1" applyAlignment="1">
      <alignment horizontal="center"/>
      <protection/>
    </xf>
    <xf numFmtId="4" fontId="8" fillId="4" borderId="1" xfId="20" applyNumberFormat="1" applyFont="1" applyFill="1" applyBorder="1">
      <alignment/>
      <protection/>
    </xf>
    <xf numFmtId="3" fontId="5" fillId="4" borderId="1" xfId="20" applyNumberFormat="1" applyFont="1" applyFill="1" applyBorder="1" applyAlignment="1">
      <alignment horizontal="right"/>
      <protection/>
    </xf>
    <xf numFmtId="4" fontId="6" fillId="4" borderId="1" xfId="20" applyNumberFormat="1" applyFont="1" applyFill="1" applyBorder="1" applyAlignment="1">
      <alignment horizontal="right"/>
      <protection/>
    </xf>
    <xf numFmtId="49" fontId="10" fillId="0" borderId="1" xfId="21" applyNumberFormat="1" applyFont="1" applyFill="1" applyBorder="1" applyAlignment="1">
      <alignment horizontal="left" wrapText="1"/>
      <protection/>
    </xf>
    <xf numFmtId="4" fontId="12" fillId="0" borderId="1" xfId="21" applyNumberFormat="1" applyFont="1" applyBorder="1" applyAlignment="1">
      <alignment/>
      <protection/>
    </xf>
    <xf numFmtId="0" fontId="13" fillId="0" borderId="1" xfId="0" applyNumberFormat="1" applyFont="1" applyFill="1" applyBorder="1" applyAlignment="1">
      <alignment horizontal="center" vertical="top" readingOrder="1"/>
    </xf>
    <xf numFmtId="3" fontId="8" fillId="4" borderId="1" xfId="20" applyNumberFormat="1" applyFont="1" applyFill="1" applyBorder="1" applyAlignment="1">
      <alignment horizontal="right"/>
      <protection/>
    </xf>
    <xf numFmtId="3" fontId="10" fillId="2" borderId="1" xfId="21" applyNumberFormat="1" applyFont="1" applyFill="1" applyBorder="1" applyAlignment="1">
      <alignment/>
      <protection/>
    </xf>
    <xf numFmtId="3" fontId="10" fillId="3" borderId="1" xfId="21" applyNumberFormat="1" applyFont="1" applyFill="1" applyBorder="1" applyAlignment="1">
      <alignment/>
      <protection/>
    </xf>
    <xf numFmtId="3" fontId="10" fillId="0" borderId="1" xfId="21" applyNumberFormat="1" applyFont="1" applyBorder="1" applyAlignment="1">
      <alignment/>
      <protection/>
    </xf>
    <xf numFmtId="3" fontId="11" fillId="0" borderId="1" xfId="20" applyNumberFormat="1" applyFont="1" applyFill="1" applyBorder="1" applyAlignment="1">
      <alignment readingOrder="1"/>
      <protection/>
    </xf>
    <xf numFmtId="0" fontId="14" fillId="0" borderId="0" xfId="20" applyFont="1" applyFill="1" applyBorder="1" applyAlignment="1">
      <alignment readingOrder="1"/>
      <protection/>
    </xf>
    <xf numFmtId="0" fontId="14" fillId="0" borderId="0" xfId="20" applyFont="1" applyFill="1" applyBorder="1" applyAlignment="1">
      <alignment horizontal="right" readingOrder="1"/>
      <protection/>
    </xf>
    <xf numFmtId="0" fontId="14" fillId="0" borderId="0" xfId="20" applyFont="1" applyFill="1" applyBorder="1">
      <alignment/>
      <protection/>
    </xf>
    <xf numFmtId="0" fontId="14" fillId="0" borderId="0" xfId="20" applyFont="1" applyFill="1" applyBorder="1" applyAlignment="1">
      <alignment horizontal="center"/>
      <protection/>
    </xf>
    <xf numFmtId="0" fontId="11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4" fillId="0" borderId="1" xfId="20" applyFont="1" applyBorder="1" applyAlignment="1">
      <alignment horizontal="center" vertical="center" textRotation="90"/>
      <protection/>
    </xf>
    <xf numFmtId="4" fontId="4" fillId="0" borderId="1" xfId="20" applyNumberFormat="1" applyFont="1" applyBorder="1" applyAlignment="1">
      <alignment horizontal="center" vertical="center" wrapText="1"/>
      <protection/>
    </xf>
    <xf numFmtId="49" fontId="10" fillId="0" borderId="1" xfId="21" applyNumberFormat="1" applyFont="1" applyFill="1" applyBorder="1" applyAlignment="1">
      <alignment horizontal="left"/>
      <protection/>
    </xf>
    <xf numFmtId="49" fontId="10" fillId="0" borderId="1" xfId="21" applyNumberFormat="1" applyFont="1" applyFill="1" applyBorder="1" applyAlignment="1">
      <alignment horizontal="center"/>
      <protection/>
    </xf>
    <xf numFmtId="49" fontId="10" fillId="0" borderId="1" xfId="21" applyNumberFormat="1" applyFont="1" applyFill="1" applyBorder="1" applyAlignment="1">
      <alignment horizontal="right"/>
      <protection/>
    </xf>
    <xf numFmtId="0" fontId="13" fillId="0" borderId="1" xfId="0" applyNumberFormat="1" applyFont="1" applyFill="1" applyBorder="1" applyAlignment="1">
      <alignment vertical="top" readingOrder="1"/>
    </xf>
    <xf numFmtId="0" fontId="13" fillId="0" borderId="1" xfId="0" applyNumberFormat="1" applyFont="1" applyFill="1" applyBorder="1" applyAlignment="1">
      <alignment horizontal="center" readingOrder="1"/>
    </xf>
    <xf numFmtId="3" fontId="14" fillId="2" borderId="1" xfId="20" applyNumberFormat="1" applyFont="1" applyFill="1" applyBorder="1" applyAlignment="1">
      <alignment/>
      <protection/>
    </xf>
    <xf numFmtId="3" fontId="14" fillId="3" borderId="1" xfId="20" applyNumberFormat="1" applyFont="1" applyFill="1" applyBorder="1" applyAlignment="1">
      <alignment/>
      <protection/>
    </xf>
    <xf numFmtId="3" fontId="14" fillId="0" borderId="1" xfId="20" applyNumberFormat="1" applyFont="1" applyFill="1" applyBorder="1" applyAlignment="1">
      <alignment/>
      <protection/>
    </xf>
    <xf numFmtId="3" fontId="11" fillId="0" borderId="1" xfId="20" applyNumberFormat="1" applyFont="1" applyFill="1" applyBorder="1" applyAlignment="1">
      <alignment/>
      <protection/>
    </xf>
    <xf numFmtId="4" fontId="12" fillId="0" borderId="1" xfId="20" applyNumberFormat="1" applyFont="1" applyFill="1" applyBorder="1" applyAlignment="1">
      <alignment/>
      <protection/>
    </xf>
    <xf numFmtId="0" fontId="14" fillId="0" borderId="0" xfId="20" applyFont="1" applyFill="1" applyBorder="1" applyAlignment="1">
      <alignment/>
      <protection/>
    </xf>
    <xf numFmtId="0" fontId="13" fillId="0" borderId="0" xfId="0" applyNumberFormat="1" applyFont="1" applyFill="1" applyBorder="1" applyAlignment="1">
      <alignment vertical="top" wrapText="1" readingOrder="1"/>
    </xf>
    <xf numFmtId="49" fontId="10" fillId="0" borderId="1" xfId="21" applyNumberFormat="1" applyFont="1" applyFill="1" applyBorder="1" applyAlignment="1" quotePrefix="1">
      <alignment horizontal="center"/>
      <protection/>
    </xf>
    <xf numFmtId="49" fontId="10" fillId="0" borderId="1" xfId="21" applyNumberFormat="1" applyFont="1" applyFill="1" applyBorder="1" applyAlignment="1" quotePrefix="1">
      <alignment/>
      <protection/>
    </xf>
    <xf numFmtId="4" fontId="12" fillId="0" borderId="1" xfId="20" applyNumberFormat="1" applyFont="1" applyFill="1" applyBorder="1" applyAlignment="1">
      <alignment horizontal="right"/>
      <protection/>
    </xf>
    <xf numFmtId="0" fontId="13" fillId="0" borderId="0" xfId="0" applyNumberFormat="1" applyFont="1" applyFill="1" applyBorder="1" applyAlignment="1">
      <alignment horizontal="center" wrapText="1" readingOrder="1"/>
    </xf>
    <xf numFmtId="0" fontId="13" fillId="0" borderId="0" xfId="0" applyNumberFormat="1" applyFont="1" applyFill="1" applyBorder="1" applyAlignment="1">
      <alignment horizontal="center" vertical="top" wrapText="1" readingOrder="1"/>
    </xf>
    <xf numFmtId="0" fontId="15" fillId="0" borderId="0" xfId="20" applyFont="1" applyFill="1" applyBorder="1">
      <alignment/>
      <protection/>
    </xf>
    <xf numFmtId="49" fontId="7" fillId="4" borderId="1" xfId="20" applyNumberFormat="1" applyFont="1" applyFill="1" applyBorder="1" applyAlignment="1">
      <alignment horizontal="right"/>
      <protection/>
    </xf>
    <xf numFmtId="0" fontId="13" fillId="0" borderId="1" xfId="0" applyNumberFormat="1" applyFont="1" applyFill="1" applyBorder="1" applyAlignment="1">
      <alignment horizontal="right" vertical="top" wrapText="1"/>
    </xf>
    <xf numFmtId="0" fontId="13" fillId="0" borderId="1" xfId="0" applyNumberFormat="1" applyFont="1" applyFill="1" applyBorder="1" applyAlignment="1">
      <alignment horizontal="right" vertical="top"/>
    </xf>
    <xf numFmtId="49" fontId="16" fillId="0" borderId="1" xfId="20" applyNumberFormat="1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 4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showGridLines="0" tabSelected="1" workbookViewId="0" topLeftCell="A1">
      <selection activeCell="P2" sqref="P2"/>
    </sheetView>
  </sheetViews>
  <sheetFormatPr defaultColWidth="9.140625" defaultRowHeight="15"/>
  <cols>
    <col min="1" max="1" width="4.8515625" style="23" customWidth="1"/>
    <col min="2" max="2" width="42.140625" style="23" customWidth="1"/>
    <col min="3" max="3" width="9.28125" style="24" customWidth="1"/>
    <col min="4" max="4" width="6.00390625" style="24" customWidth="1"/>
    <col min="5" max="5" width="6.57421875" style="24" hidden="1" customWidth="1"/>
    <col min="6" max="6" width="7.8515625" style="24" customWidth="1"/>
    <col min="7" max="7" width="7.57421875" style="24" customWidth="1"/>
    <col min="8" max="8" width="7.140625" style="23" hidden="1" customWidth="1"/>
    <col min="9" max="9" width="5.140625" style="23" hidden="1" customWidth="1"/>
    <col min="10" max="10" width="6.00390625" style="23" hidden="1" customWidth="1"/>
    <col min="11" max="11" width="18.28125" style="23" hidden="1" customWidth="1"/>
    <col min="12" max="12" width="12.8515625" style="23" customWidth="1"/>
    <col min="13" max="13" width="12.421875" style="23" customWidth="1"/>
    <col min="14" max="14" width="13.7109375" style="23" customWidth="1"/>
    <col min="15" max="15" width="12.7109375" style="25" customWidth="1"/>
    <col min="16" max="16" width="11.140625" style="26" customWidth="1"/>
    <col min="17" max="16384" width="9.140625" style="23" customWidth="1"/>
  </cols>
  <sheetData>
    <row r="1" spans="1:16" ht="21" customHeight="1">
      <c r="A1" s="46" t="s">
        <v>41</v>
      </c>
      <c r="P1" s="23" t="s">
        <v>48</v>
      </c>
    </row>
    <row r="2" ht="14.25" customHeight="1">
      <c r="P2" s="22" t="s">
        <v>39</v>
      </c>
    </row>
    <row r="3" spans="1:16" ht="103.5" customHeight="1">
      <c r="A3" s="2"/>
      <c r="B3" s="2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2" t="s">
        <v>6</v>
      </c>
      <c r="I3" s="3" t="s">
        <v>7</v>
      </c>
      <c r="J3" s="3" t="s">
        <v>8</v>
      </c>
      <c r="K3" s="27" t="s">
        <v>9</v>
      </c>
      <c r="L3" s="4" t="s">
        <v>45</v>
      </c>
      <c r="M3" s="5" t="s">
        <v>46</v>
      </c>
      <c r="N3" s="28" t="s">
        <v>47</v>
      </c>
      <c r="O3" s="6" t="s">
        <v>10</v>
      </c>
      <c r="P3" s="7" t="s">
        <v>38</v>
      </c>
    </row>
    <row r="4" spans="1:16" s="1" customFormat="1" ht="15">
      <c r="A4" s="47" t="s">
        <v>44</v>
      </c>
      <c r="B4" s="8" t="s">
        <v>11</v>
      </c>
      <c r="C4" s="9"/>
      <c r="D4" s="9"/>
      <c r="E4" s="9"/>
      <c r="F4" s="9"/>
      <c r="G4" s="9"/>
      <c r="H4" s="9"/>
      <c r="I4" s="9"/>
      <c r="J4" s="9"/>
      <c r="K4" s="10"/>
      <c r="L4" s="16">
        <f>L5+L6+SUM(L7:L16)</f>
        <v>769760</v>
      </c>
      <c r="M4" s="16">
        <f>M5+M6+SUM(M7:M16)</f>
        <v>2440836</v>
      </c>
      <c r="N4" s="16">
        <f>N5+N6+SUM(N7:N16)</f>
        <v>1589457</v>
      </c>
      <c r="O4" s="11">
        <f>O5+O6+SUM(O7:O16)</f>
        <v>-851379</v>
      </c>
      <c r="P4" s="12">
        <f>N4/M4*100</f>
        <v>65.11936893752797</v>
      </c>
    </row>
    <row r="5" spans="1:16" s="1" customFormat="1" ht="15">
      <c r="A5" s="50">
        <f>A4+1</f>
        <v>2</v>
      </c>
      <c r="B5" s="29" t="s">
        <v>12</v>
      </c>
      <c r="C5" s="30"/>
      <c r="D5" s="30"/>
      <c r="E5" s="30"/>
      <c r="F5" s="30"/>
      <c r="G5" s="30" t="s">
        <v>13</v>
      </c>
      <c r="H5" s="30"/>
      <c r="I5" s="30"/>
      <c r="J5" s="30"/>
      <c r="K5" s="31"/>
      <c r="L5" s="17">
        <v>100000</v>
      </c>
      <c r="M5" s="18">
        <v>695507</v>
      </c>
      <c r="N5" s="19">
        <v>695507</v>
      </c>
      <c r="O5" s="20">
        <f aca="true" t="shared" si="0" ref="O5:O6">N5-M5</f>
        <v>0</v>
      </c>
      <c r="P5" s="14">
        <f aca="true" t="shared" si="1" ref="P5:P6">N5/M5*100</f>
        <v>100</v>
      </c>
    </row>
    <row r="6" spans="1:16" s="21" customFormat="1" ht="14.25" customHeight="1">
      <c r="A6" s="48">
        <f aca="true" t="shared" si="2" ref="A6:A16">A5+1</f>
        <v>3</v>
      </c>
      <c r="B6" s="13" t="s">
        <v>16</v>
      </c>
      <c r="C6" s="30"/>
      <c r="D6" s="30"/>
      <c r="E6" s="41"/>
      <c r="F6" s="30"/>
      <c r="G6" s="30" t="s">
        <v>13</v>
      </c>
      <c r="H6" s="30"/>
      <c r="I6" s="41"/>
      <c r="J6" s="41"/>
      <c r="K6" s="42"/>
      <c r="L6" s="17">
        <v>0</v>
      </c>
      <c r="M6" s="18">
        <v>1127057</v>
      </c>
      <c r="N6" s="19">
        <v>1127057</v>
      </c>
      <c r="O6" s="20">
        <f t="shared" si="0"/>
        <v>0</v>
      </c>
      <c r="P6" s="14">
        <f t="shared" si="1"/>
        <v>100</v>
      </c>
    </row>
    <row r="7" spans="1:16" s="39" customFormat="1" ht="15">
      <c r="A7" s="49">
        <f t="shared" si="2"/>
        <v>4</v>
      </c>
      <c r="B7" s="32" t="s">
        <v>12</v>
      </c>
      <c r="C7" s="33" t="s">
        <v>19</v>
      </c>
      <c r="D7" s="33" t="s">
        <v>20</v>
      </c>
      <c r="E7" s="33" t="s">
        <v>14</v>
      </c>
      <c r="F7" s="15"/>
      <c r="G7" s="15" t="s">
        <v>23</v>
      </c>
      <c r="H7" s="32"/>
      <c r="I7" s="32" t="s">
        <v>14</v>
      </c>
      <c r="J7" s="32" t="s">
        <v>14</v>
      </c>
      <c r="K7" s="32"/>
      <c r="L7" s="34">
        <v>0</v>
      </c>
      <c r="M7" s="35">
        <v>2814</v>
      </c>
      <c r="N7" s="36">
        <v>2814</v>
      </c>
      <c r="O7" s="37">
        <f aca="true" t="shared" si="3" ref="O7:O16">N7-M7</f>
        <v>0</v>
      </c>
      <c r="P7" s="38">
        <f aca="true" t="shared" si="4" ref="P7">N7/M7*100</f>
        <v>100</v>
      </c>
    </row>
    <row r="8" spans="1:16" s="39" customFormat="1" ht="15">
      <c r="A8" s="49">
        <f t="shared" si="2"/>
        <v>5</v>
      </c>
      <c r="B8" s="32" t="s">
        <v>21</v>
      </c>
      <c r="C8" s="33" t="s">
        <v>22</v>
      </c>
      <c r="D8" s="33" t="s">
        <v>15</v>
      </c>
      <c r="E8" s="33" t="s">
        <v>14</v>
      </c>
      <c r="F8" s="15"/>
      <c r="G8" s="15" t="s">
        <v>26</v>
      </c>
      <c r="H8" s="32"/>
      <c r="I8" s="32" t="s">
        <v>14</v>
      </c>
      <c r="J8" s="32" t="s">
        <v>14</v>
      </c>
      <c r="K8" s="32"/>
      <c r="L8" s="34">
        <v>0</v>
      </c>
      <c r="M8" s="35">
        <v>0</v>
      </c>
      <c r="N8" s="36">
        <v>-250000</v>
      </c>
      <c r="O8" s="37">
        <f t="shared" si="3"/>
        <v>-250000</v>
      </c>
      <c r="P8" s="43" t="s">
        <v>24</v>
      </c>
    </row>
    <row r="9" spans="1:16" s="39" customFormat="1" ht="15">
      <c r="A9" s="49">
        <f t="shared" si="2"/>
        <v>6</v>
      </c>
      <c r="B9" s="32" t="s">
        <v>21</v>
      </c>
      <c r="C9" s="33" t="s">
        <v>25</v>
      </c>
      <c r="D9" s="33" t="s">
        <v>20</v>
      </c>
      <c r="E9" s="33" t="s">
        <v>14</v>
      </c>
      <c r="F9" s="15"/>
      <c r="G9" s="15" t="s">
        <v>26</v>
      </c>
      <c r="H9" s="32"/>
      <c r="I9" s="32" t="s">
        <v>14</v>
      </c>
      <c r="J9" s="32" t="s">
        <v>14</v>
      </c>
      <c r="K9" s="32"/>
      <c r="L9" s="34">
        <v>0</v>
      </c>
      <c r="M9" s="35">
        <v>0</v>
      </c>
      <c r="N9" s="36">
        <v>-250588</v>
      </c>
      <c r="O9" s="37">
        <f t="shared" si="3"/>
        <v>-250588</v>
      </c>
      <c r="P9" s="43" t="s">
        <v>24</v>
      </c>
    </row>
    <row r="10" spans="1:16" s="39" customFormat="1" ht="15">
      <c r="A10" s="49">
        <f t="shared" si="2"/>
        <v>7</v>
      </c>
      <c r="B10" s="32" t="s">
        <v>27</v>
      </c>
      <c r="C10" s="33" t="s">
        <v>28</v>
      </c>
      <c r="D10" s="33" t="s">
        <v>15</v>
      </c>
      <c r="E10" s="33" t="s">
        <v>14</v>
      </c>
      <c r="F10" s="15"/>
      <c r="G10" s="15" t="s">
        <v>29</v>
      </c>
      <c r="H10" s="32"/>
      <c r="I10" s="32" t="s">
        <v>14</v>
      </c>
      <c r="J10" s="32" t="s">
        <v>14</v>
      </c>
      <c r="K10" s="32"/>
      <c r="L10" s="34">
        <v>476400</v>
      </c>
      <c r="M10" s="35">
        <v>586400</v>
      </c>
      <c r="N10" s="36">
        <v>508813</v>
      </c>
      <c r="O10" s="37">
        <f t="shared" si="3"/>
        <v>-77587</v>
      </c>
      <c r="P10" s="43">
        <f>N10/M10*100</f>
        <v>86.76892905866302</v>
      </c>
    </row>
    <row r="11" spans="1:16" s="39" customFormat="1" ht="15">
      <c r="A11" s="49">
        <f t="shared" si="2"/>
        <v>8</v>
      </c>
      <c r="B11" s="32" t="s">
        <v>42</v>
      </c>
      <c r="C11" s="33" t="s">
        <v>43</v>
      </c>
      <c r="D11" s="33" t="s">
        <v>15</v>
      </c>
      <c r="E11" s="33" t="s">
        <v>14</v>
      </c>
      <c r="F11" s="15"/>
      <c r="G11" s="15" t="s">
        <v>29</v>
      </c>
      <c r="H11" s="32"/>
      <c r="I11" s="32" t="s">
        <v>14</v>
      </c>
      <c r="J11" s="32" t="s">
        <v>14</v>
      </c>
      <c r="K11" s="32"/>
      <c r="L11" s="34">
        <v>0</v>
      </c>
      <c r="M11" s="35">
        <v>107000</v>
      </c>
      <c r="N11" s="36">
        <v>19237</v>
      </c>
      <c r="O11" s="37">
        <f t="shared" si="3"/>
        <v>-87763</v>
      </c>
      <c r="P11" s="43">
        <f>N11/M11*100</f>
        <v>17.9785046728972</v>
      </c>
    </row>
    <row r="12" spans="1:16" s="39" customFormat="1" ht="15">
      <c r="A12" s="49">
        <f t="shared" si="2"/>
        <v>9</v>
      </c>
      <c r="B12" s="32" t="s">
        <v>40</v>
      </c>
      <c r="C12" s="33" t="s">
        <v>18</v>
      </c>
      <c r="D12" s="33" t="s">
        <v>17</v>
      </c>
      <c r="E12" s="33" t="s">
        <v>14</v>
      </c>
      <c r="F12" s="15"/>
      <c r="G12" s="15" t="s">
        <v>29</v>
      </c>
      <c r="H12" s="32"/>
      <c r="I12" s="32" t="s">
        <v>14</v>
      </c>
      <c r="J12" s="32" t="s">
        <v>14</v>
      </c>
      <c r="K12" s="32"/>
      <c r="L12" s="34">
        <v>713246</v>
      </c>
      <c r="M12" s="35">
        <v>713246</v>
      </c>
      <c r="N12" s="36">
        <v>528720</v>
      </c>
      <c r="O12" s="37">
        <f t="shared" si="3"/>
        <v>-184526</v>
      </c>
      <c r="P12" s="43">
        <f>N12/M12*100</f>
        <v>74.1287017382502</v>
      </c>
    </row>
    <row r="13" spans="1:16" s="39" customFormat="1" ht="15">
      <c r="A13" s="49">
        <f t="shared" si="2"/>
        <v>10</v>
      </c>
      <c r="B13" s="32" t="s">
        <v>31</v>
      </c>
      <c r="C13" s="33" t="s">
        <v>32</v>
      </c>
      <c r="D13" s="33" t="s">
        <v>15</v>
      </c>
      <c r="E13" s="33" t="s">
        <v>14</v>
      </c>
      <c r="F13" s="15"/>
      <c r="G13" s="15" t="s">
        <v>30</v>
      </c>
      <c r="H13" s="32"/>
      <c r="I13" s="32" t="s">
        <v>14</v>
      </c>
      <c r="J13" s="32" t="s">
        <v>14</v>
      </c>
      <c r="K13" s="32"/>
      <c r="L13" s="34">
        <v>-137144</v>
      </c>
      <c r="M13" s="35">
        <v>-137144</v>
      </c>
      <c r="N13" s="36">
        <v>-137144</v>
      </c>
      <c r="O13" s="37">
        <f t="shared" si="3"/>
        <v>0</v>
      </c>
      <c r="P13" s="43">
        <f>N13/M13*100</f>
        <v>100</v>
      </c>
    </row>
    <row r="14" spans="1:16" s="39" customFormat="1" ht="15">
      <c r="A14" s="49">
        <f t="shared" si="2"/>
        <v>11</v>
      </c>
      <c r="B14" s="32" t="s">
        <v>33</v>
      </c>
      <c r="C14" s="33" t="s">
        <v>18</v>
      </c>
      <c r="D14" s="33" t="s">
        <v>17</v>
      </c>
      <c r="E14" s="33" t="s">
        <v>14</v>
      </c>
      <c r="F14" s="15"/>
      <c r="G14" s="15" t="s">
        <v>30</v>
      </c>
      <c r="H14" s="32"/>
      <c r="I14" s="32" t="s">
        <v>14</v>
      </c>
      <c r="J14" s="32" t="s">
        <v>14</v>
      </c>
      <c r="K14" s="32"/>
      <c r="L14" s="34">
        <v>-382742</v>
      </c>
      <c r="M14" s="35">
        <v>-654044</v>
      </c>
      <c r="N14" s="36">
        <v>-654045</v>
      </c>
      <c r="O14" s="37">
        <f t="shared" si="3"/>
        <v>-1</v>
      </c>
      <c r="P14" s="43">
        <f>N14/M14*100</f>
        <v>100.00015289491226</v>
      </c>
    </row>
    <row r="15" spans="1:16" s="39" customFormat="1" ht="15">
      <c r="A15" s="49">
        <f t="shared" si="2"/>
        <v>12</v>
      </c>
      <c r="B15" s="32" t="s">
        <v>34</v>
      </c>
      <c r="C15" s="33" t="s">
        <v>35</v>
      </c>
      <c r="D15" s="33" t="s">
        <v>15</v>
      </c>
      <c r="E15" s="33" t="s">
        <v>14</v>
      </c>
      <c r="F15" s="15"/>
      <c r="G15" s="15" t="s">
        <v>36</v>
      </c>
      <c r="H15" s="32"/>
      <c r="I15" s="32" t="s">
        <v>14</v>
      </c>
      <c r="J15" s="32" t="s">
        <v>14</v>
      </c>
      <c r="K15" s="32"/>
      <c r="L15" s="34">
        <v>0</v>
      </c>
      <c r="M15" s="35">
        <v>0</v>
      </c>
      <c r="N15" s="36">
        <v>-533</v>
      </c>
      <c r="O15" s="37">
        <f t="shared" si="3"/>
        <v>-533</v>
      </c>
      <c r="P15" s="43" t="s">
        <v>24</v>
      </c>
    </row>
    <row r="16" spans="1:16" s="39" customFormat="1" ht="15">
      <c r="A16" s="49">
        <f t="shared" si="2"/>
        <v>13</v>
      </c>
      <c r="B16" s="32" t="s">
        <v>34</v>
      </c>
      <c r="C16" s="33" t="s">
        <v>37</v>
      </c>
      <c r="D16" s="33" t="s">
        <v>17</v>
      </c>
      <c r="E16" s="33" t="s">
        <v>14</v>
      </c>
      <c r="F16" s="15"/>
      <c r="G16" s="15" t="s">
        <v>36</v>
      </c>
      <c r="H16" s="32"/>
      <c r="I16" s="32" t="s">
        <v>14</v>
      </c>
      <c r="J16" s="32" t="s">
        <v>14</v>
      </c>
      <c r="K16" s="32"/>
      <c r="L16" s="34">
        <v>0</v>
      </c>
      <c r="M16" s="35">
        <v>0</v>
      </c>
      <c r="N16" s="36">
        <v>-381</v>
      </c>
      <c r="O16" s="37">
        <f t="shared" si="3"/>
        <v>-381</v>
      </c>
      <c r="P16" s="43" t="s">
        <v>24</v>
      </c>
    </row>
    <row r="17" spans="1:11" ht="15">
      <c r="A17" s="40" t="s">
        <v>14</v>
      </c>
      <c r="B17" s="40" t="s">
        <v>14</v>
      </c>
      <c r="C17" s="44" t="s">
        <v>14</v>
      </c>
      <c r="D17" s="44" t="s">
        <v>14</v>
      </c>
      <c r="E17" s="44" t="s">
        <v>14</v>
      </c>
      <c r="F17" s="45" t="s">
        <v>14</v>
      </c>
      <c r="G17" s="45" t="s">
        <v>14</v>
      </c>
      <c r="H17" s="40" t="s">
        <v>14</v>
      </c>
      <c r="I17" s="40" t="s">
        <v>14</v>
      </c>
      <c r="J17" s="40" t="s">
        <v>14</v>
      </c>
      <c r="K17" s="40" t="s">
        <v>14</v>
      </c>
    </row>
  </sheetData>
  <printOptions/>
  <pageMargins left="0" right="0" top="0.3937007874015748" bottom="0.3937007874015748" header="0.3937007874015748" footer="0.3937007874015748"/>
  <pageSetup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2022-05-16T07:19:51Z</dcterms:modified>
  <cp:category/>
  <cp:version/>
  <cp:contentType/>
  <cp:contentStatus/>
</cp:coreProperties>
</file>