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405" activeTab="0"/>
  </bookViews>
  <sheets>
    <sheet name="DSO_2020" sheetId="2" r:id="rId1"/>
  </sheets>
  <definedNames>
    <definedName name="_xlnm.Print_Area" localSheetId="0">'DSO_2020'!$A$1:$H$56</definedName>
    <definedName name="_xlnm.Print_Titles" localSheetId="0">'DSO_2020'!$4:$5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<sst xmlns="http://schemas.openxmlformats.org/spreadsheetml/2006/main" count="60" uniqueCount="60">
  <si>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>tis. Kč</t>
  </si>
  <si>
    <t xml:space="preserve">celkem </t>
  </si>
  <si>
    <t>celkem okresy</t>
  </si>
  <si>
    <t>okres Děčín</t>
  </si>
  <si>
    <t>Labské skály</t>
  </si>
  <si>
    <t>Sdružení obcí Benešovska, Benešov nad Ploučnicí</t>
  </si>
  <si>
    <t>Svazek obcí Sever, Lipová</t>
  </si>
  <si>
    <t>Tolštejn, Jiřetín pod Jedlovou</t>
  </si>
  <si>
    <t>Svazek obcí Českého Švýcarska, Růžová</t>
  </si>
  <si>
    <t>Svazek obcí Českokamenicka, Česká Kamenice</t>
  </si>
  <si>
    <t>okres Chomutov</t>
  </si>
  <si>
    <t>Mikroregion Nechranicko, Březno</t>
  </si>
  <si>
    <t>Mikroregion Radonicko, Radonice</t>
  </si>
  <si>
    <t>Svazek obcí Vejprtska, Vejprty</t>
  </si>
  <si>
    <t>Svazek obcí Rozvoj, Hrušovany</t>
  </si>
  <si>
    <t>Mikroregion Lesenská Pláň, Vysoká Pec</t>
  </si>
  <si>
    <t xml:space="preserve">Chomutovsko </t>
  </si>
  <si>
    <t>Cyklostezka Prunéřov-Černovice, Kadaň (15.3.16)</t>
  </si>
  <si>
    <t>okres Litoměřice</t>
  </si>
  <si>
    <t>INTEGRO - Západ Českého středohoří - Poohří, Třebívlice</t>
  </si>
  <si>
    <t>Mikroregion Budyňsko, Budyně nad Ohří</t>
  </si>
  <si>
    <t>Mikroregion České Středohoří, Žitenice</t>
  </si>
  <si>
    <t>Mikroregion Porta Bohemica, Libochovany</t>
  </si>
  <si>
    <t>Sdružení obcí pro nakládání s odpady, Čížkovice</t>
  </si>
  <si>
    <t>Podřipsko, Roudnice n.L.</t>
  </si>
  <si>
    <t>Region Venkov, Hošťka (zrušen)</t>
  </si>
  <si>
    <t>Svazek obcí Úštěcko, Úštěk</t>
  </si>
  <si>
    <t>okres Louny</t>
  </si>
  <si>
    <t>DSO Kontakt (zrušen)</t>
  </si>
  <si>
    <t>Mikroregion Lounské Podlesí, Domoušice</t>
  </si>
  <si>
    <t>Mikroregion Perucko, Peruc</t>
  </si>
  <si>
    <t>Mikroregion Žatecko, Staňkovice</t>
  </si>
  <si>
    <t>Svazek obcí Podbořansko, Vroutek</t>
  </si>
  <si>
    <t>Sdružení obcí Panenský Týnec a Žerotín pro stavbu kanalizace a ČOV EO 600</t>
  </si>
  <si>
    <t xml:space="preserve">Sdružení obcí Peruc a Vrbičany pro odvádění a čištění odpadních vod </t>
  </si>
  <si>
    <t>okres Most</t>
  </si>
  <si>
    <t>Svazek obcí v regionu Krušných hor, Nová Ves v Horách</t>
  </si>
  <si>
    <t>Sdružení obcí v regionu Most - Jih, Most</t>
  </si>
  <si>
    <t>Sdružení obcí Srpina - okres Most, Skršín (zrušen)</t>
  </si>
  <si>
    <t>okres Teplice</t>
  </si>
  <si>
    <t>Mikroregion Cínovec, Dubí</t>
  </si>
  <si>
    <t>Mikroregion Stropník, Duchcov</t>
  </si>
  <si>
    <t>Mikroregion Svornost, Světec</t>
  </si>
  <si>
    <t xml:space="preserve">okres Ústí nad Labem </t>
  </si>
  <si>
    <t>Euroregion Labe,Ústí nad Labem</t>
  </si>
  <si>
    <t>Mikroregion Milada, Trmice</t>
  </si>
  <si>
    <t>Jezero Milada, Ústí nad Labem</t>
  </si>
  <si>
    <t>Zpracoval: ekonomický odbor</t>
  </si>
  <si>
    <t>Mikroregion Velkobřezensko,  Velké Březno (zrušen)</t>
  </si>
  <si>
    <t>Mikroregion Bouřlivák, Košťany (zrušen)</t>
  </si>
  <si>
    <t>PŘEHLED DOTACÍ POSKYTNUTÝCH DOBROVOLNÝM SVAZKŮM OBCÍ  
Z ROZPOČTU ÚK ZA ROK 2021 A OBDOBÍ  2002-2021</t>
  </si>
  <si>
    <t>číslo organizace</t>
  </si>
  <si>
    <t>silnice - doprava</t>
  </si>
  <si>
    <t>Svazek obcí pro silnici II/260, Lovečkovice</t>
  </si>
  <si>
    <t>V Ústí nad Labem dne 19. dubna 2022</t>
  </si>
  <si>
    <t>celkem 
2002-2021</t>
  </si>
  <si>
    <t>vodovody, kanalizace</t>
  </si>
  <si>
    <t>odpadové hospodářství, životní prostředí</t>
  </si>
  <si>
    <t>dobrovolní hasiči, rozvoj obcí</t>
  </si>
  <si>
    <t>Příloha č.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</si>
</sst>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8000860214233"/>
        <bgColor indexed="64"/>
      </patternFill>
    </fill>
  </fills>
  <borders count="4">
    <border>
      <left/>
      <right/>
      <top/>
      <bottom/>
      <diagonal/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/>
    </border>
    <border>
      <left style="thin">
        <color theme="4" tint="-0.24997000396251678"/>
      </left>
      <right style="thin">
        <color theme="4" tint="-0.24997000396251678"/>
      </right>
      <top/>
      <bottom style="thin">
        <color theme="4" tint="-0.2499700039625167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/>
    <xf numFmtId="0" fontId="2" fillId="0" borderId="0" xfId="20" applyFont="1" applyAlignment="1">
      <alignment wrapText="1"/>
      <protection/>
    </xf>
    <xf numFmtId="0" fontId="2" fillId="0" borderId="0" xfId="20" applyFont="1">
      <alignment/>
      <protection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20" applyFont="1" applyAlignment="1">
      <alignment wrapText="1"/>
      <protection/>
    </xf>
    <xf numFmtId="0" fontId="3" fillId="0" borderId="0" xfId="20" applyFont="1">
      <alignment/>
      <protection/>
    </xf>
    <xf numFmtId="0" fontId="3" fillId="0" borderId="0" xfId="0" applyFont="1" applyFill="1" applyAlignment="1">
      <alignment horizontal="justify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7" fillId="0" borderId="0" xfId="0" applyFont="1"/>
    <xf numFmtId="3" fontId="5" fillId="2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justify" vertical="center" wrapText="1"/>
    </xf>
    <xf numFmtId="0" fontId="5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horizontal="right" vertical="center"/>
    </xf>
    <xf numFmtId="0" fontId="9" fillId="0" borderId="0" xfId="0" applyFont="1" applyFill="1"/>
    <xf numFmtId="0" fontId="10" fillId="0" borderId="0" xfId="0" applyFont="1" applyFill="1"/>
    <xf numFmtId="0" fontId="2" fillId="0" borderId="0" xfId="0" applyFont="1" applyFill="1"/>
    <xf numFmtId="0" fontId="6" fillId="0" borderId="0" xfId="20" applyFont="1" applyAlignment="1">
      <alignment horizontal="center" wrapText="1"/>
      <protection/>
    </xf>
    <xf numFmtId="0" fontId="4" fillId="3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showGridLines="0" tabSelected="1" workbookViewId="0" topLeftCell="A1">
      <selection activeCell="J4" sqref="J4"/>
    </sheetView>
  </sheetViews>
  <sheetFormatPr defaultColWidth="9.140625" defaultRowHeight="15"/>
  <cols>
    <col min="1" max="1" width="35.8515625" style="1" customWidth="1"/>
    <col min="2" max="2" width="14.7109375" style="1" hidden="1" customWidth="1"/>
    <col min="3" max="3" width="9.140625" style="2" customWidth="1"/>
    <col min="4" max="5" width="11.00390625" style="2" customWidth="1"/>
    <col min="6" max="6" width="11.57421875" style="2" customWidth="1"/>
    <col min="7" max="7" width="7.57421875" style="2" bestFit="1" customWidth="1"/>
    <col min="8" max="8" width="14.00390625" style="2" customWidth="1"/>
    <col min="9" max="16384" width="9.140625" style="3" customWidth="1"/>
  </cols>
  <sheetData>
    <row r="1" ht="15">
      <c r="H1" s="9" t="s">
        <v>59</v>
      </c>
    </row>
    <row r="2" spans="1:8" ht="32.25" customHeight="1">
      <c r="A2" s="31" t="s">
        <v>50</v>
      </c>
      <c r="B2" s="31"/>
      <c r="C2" s="31"/>
      <c r="D2" s="31"/>
      <c r="E2" s="31"/>
      <c r="F2" s="31"/>
      <c r="G2" s="31"/>
      <c r="H2" s="31"/>
    </row>
    <row r="3" spans="3:8" ht="15">
      <c r="C3" s="32"/>
      <c r="D3" s="32"/>
      <c r="E3" s="32"/>
      <c r="F3" s="32"/>
      <c r="G3" s="32"/>
      <c r="H3" s="11" t="s">
        <v>0</v>
      </c>
    </row>
    <row r="4" spans="1:8" ht="15">
      <c r="A4" s="4"/>
      <c r="B4" s="35" t="s">
        <v>51</v>
      </c>
      <c r="C4" s="33">
        <v>2021</v>
      </c>
      <c r="D4" s="33"/>
      <c r="E4" s="33"/>
      <c r="F4" s="33"/>
      <c r="G4" s="33"/>
      <c r="H4" s="34" t="s">
        <v>55</v>
      </c>
    </row>
    <row r="5" spans="1:8" ht="54.75" customHeight="1">
      <c r="A5" s="5"/>
      <c r="B5" s="36"/>
      <c r="C5" s="12" t="s">
        <v>58</v>
      </c>
      <c r="D5" s="12" t="s">
        <v>56</v>
      </c>
      <c r="E5" s="12" t="s">
        <v>52</v>
      </c>
      <c r="F5" s="12" t="s">
        <v>57</v>
      </c>
      <c r="G5" s="13" t="s">
        <v>1</v>
      </c>
      <c r="H5" s="34"/>
    </row>
    <row r="6" spans="1:17" ht="17.25">
      <c r="A6" s="26" t="s">
        <v>2</v>
      </c>
      <c r="B6" s="26"/>
      <c r="C6" s="27">
        <f>C7+C14+C22+C32+C40+C44+C49</f>
        <v>50</v>
      </c>
      <c r="D6" s="27">
        <f>D7+D14+D22+D32+D40+D44+D49</f>
        <v>4464</v>
      </c>
      <c r="E6" s="27">
        <f>E7+E14+E22+E32+E40+E44+E49</f>
        <v>130</v>
      </c>
      <c r="F6" s="27">
        <f>F7+F14+F22+F32+F40+F44+F49</f>
        <v>496</v>
      </c>
      <c r="G6" s="27">
        <f aca="true" t="shared" si="0" ref="G6:G23">SUM(C6:F6)</f>
        <v>5140</v>
      </c>
      <c r="H6" s="27">
        <f>34517+G6</f>
        <v>39657</v>
      </c>
      <c r="M6" s="28"/>
      <c r="N6" s="29"/>
      <c r="O6" s="30"/>
      <c r="P6" s="30"/>
      <c r="Q6" s="30"/>
    </row>
    <row r="7" spans="1:8" ht="15">
      <c r="A7" s="23" t="s">
        <v>3</v>
      </c>
      <c r="B7" s="23"/>
      <c r="C7" s="16">
        <f>SUM(C8:C13)</f>
        <v>0</v>
      </c>
      <c r="D7" s="16">
        <f>SUM(D8:D13)</f>
        <v>0</v>
      </c>
      <c r="E7" s="16">
        <v>0</v>
      </c>
      <c r="F7" s="16">
        <f>SUM(F8:F13)</f>
        <v>496</v>
      </c>
      <c r="G7" s="16">
        <f t="shared" si="0"/>
        <v>496</v>
      </c>
      <c r="H7" s="19">
        <f>6629+G7</f>
        <v>7125</v>
      </c>
    </row>
    <row r="8" spans="1:8" ht="15">
      <c r="A8" s="14" t="s">
        <v>4</v>
      </c>
      <c r="B8" s="14"/>
      <c r="C8" s="24"/>
      <c r="D8" s="24"/>
      <c r="E8" s="24"/>
      <c r="F8" s="24"/>
      <c r="G8" s="16">
        <f t="shared" si="0"/>
        <v>0</v>
      </c>
      <c r="H8" s="17">
        <v>2396</v>
      </c>
    </row>
    <row r="9" spans="1:8" ht="25.5">
      <c r="A9" s="14" t="s">
        <v>5</v>
      </c>
      <c r="B9" s="14"/>
      <c r="C9" s="20"/>
      <c r="D9" s="20"/>
      <c r="E9" s="20"/>
      <c r="F9" s="20"/>
      <c r="G9" s="16">
        <f t="shared" si="0"/>
        <v>0</v>
      </c>
      <c r="H9" s="17">
        <v>0</v>
      </c>
    </row>
    <row r="10" spans="1:8" s="18" customFormat="1" ht="15">
      <c r="A10" s="14" t="s">
        <v>6</v>
      </c>
      <c r="B10" s="14">
        <v>1403</v>
      </c>
      <c r="C10" s="20"/>
      <c r="D10" s="20"/>
      <c r="E10" s="20"/>
      <c r="F10" s="20">
        <v>496</v>
      </c>
      <c r="G10" s="16">
        <f t="shared" si="0"/>
        <v>496</v>
      </c>
      <c r="H10" s="17">
        <f>500+G10</f>
        <v>996</v>
      </c>
    </row>
    <row r="11" spans="1:8" ht="15">
      <c r="A11" s="14" t="s">
        <v>7</v>
      </c>
      <c r="B11" s="14"/>
      <c r="C11" s="20"/>
      <c r="D11" s="20"/>
      <c r="E11" s="20"/>
      <c r="F11" s="20"/>
      <c r="G11" s="16">
        <f t="shared" si="0"/>
        <v>0</v>
      </c>
      <c r="H11" s="17">
        <v>2328</v>
      </c>
    </row>
    <row r="12" spans="1:8" ht="25.5">
      <c r="A12" s="14" t="s">
        <v>8</v>
      </c>
      <c r="B12" s="14"/>
      <c r="C12" s="20"/>
      <c r="D12" s="20"/>
      <c r="E12" s="20"/>
      <c r="F12" s="20"/>
      <c r="G12" s="16">
        <f t="shared" si="0"/>
        <v>0</v>
      </c>
      <c r="H12" s="17">
        <v>745</v>
      </c>
    </row>
    <row r="13" spans="1:8" ht="25.5">
      <c r="A13" s="14" t="s">
        <v>9</v>
      </c>
      <c r="B13" s="14"/>
      <c r="C13" s="20"/>
      <c r="D13" s="20"/>
      <c r="E13" s="20"/>
      <c r="F13" s="20"/>
      <c r="G13" s="16">
        <f t="shared" si="0"/>
        <v>0</v>
      </c>
      <c r="H13" s="17">
        <v>490</v>
      </c>
    </row>
    <row r="14" spans="1:8" ht="15">
      <c r="A14" s="23" t="s">
        <v>10</v>
      </c>
      <c r="B14" s="23"/>
      <c r="C14" s="16">
        <f>SUM(C15:C21)</f>
        <v>0</v>
      </c>
      <c r="D14" s="16">
        <f>SUM(D15:D21)</f>
        <v>0</v>
      </c>
      <c r="E14" s="16">
        <v>0</v>
      </c>
      <c r="F14" s="16">
        <f>SUM(F15:F21)</f>
        <v>0</v>
      </c>
      <c r="G14" s="16">
        <f t="shared" si="0"/>
        <v>0</v>
      </c>
      <c r="H14" s="19">
        <v>5535</v>
      </c>
    </row>
    <row r="15" spans="1:8" ht="15">
      <c r="A15" s="14" t="s">
        <v>11</v>
      </c>
      <c r="B15" s="14"/>
      <c r="C15" s="20"/>
      <c r="D15" s="20"/>
      <c r="E15" s="20"/>
      <c r="F15" s="20"/>
      <c r="G15" s="16">
        <f t="shared" si="0"/>
        <v>0</v>
      </c>
      <c r="H15" s="17">
        <v>1414</v>
      </c>
    </row>
    <row r="16" spans="1:8" ht="15">
      <c r="A16" s="14" t="s">
        <v>12</v>
      </c>
      <c r="B16" s="14"/>
      <c r="C16" s="20"/>
      <c r="D16" s="20"/>
      <c r="E16" s="20"/>
      <c r="F16" s="20"/>
      <c r="G16" s="16">
        <f t="shared" si="0"/>
        <v>0</v>
      </c>
      <c r="H16" s="17">
        <v>1306</v>
      </c>
    </row>
    <row r="17" spans="1:8" ht="15">
      <c r="A17" s="14" t="s">
        <v>13</v>
      </c>
      <c r="B17" s="14"/>
      <c r="C17" s="20"/>
      <c r="D17" s="20"/>
      <c r="E17" s="20"/>
      <c r="F17" s="20"/>
      <c r="G17" s="16">
        <f t="shared" si="0"/>
        <v>0</v>
      </c>
      <c r="H17" s="17">
        <v>1650</v>
      </c>
    </row>
    <row r="18" spans="1:8" ht="15">
      <c r="A18" s="14" t="s">
        <v>14</v>
      </c>
      <c r="B18" s="14"/>
      <c r="C18" s="20"/>
      <c r="D18" s="20"/>
      <c r="E18" s="20"/>
      <c r="F18" s="20"/>
      <c r="G18" s="16">
        <f t="shared" si="0"/>
        <v>0</v>
      </c>
      <c r="H18" s="17">
        <v>463</v>
      </c>
    </row>
    <row r="19" spans="1:8" ht="15">
      <c r="A19" s="14" t="s">
        <v>15</v>
      </c>
      <c r="B19" s="14"/>
      <c r="C19" s="20"/>
      <c r="D19" s="20"/>
      <c r="E19" s="20"/>
      <c r="F19" s="20"/>
      <c r="G19" s="16">
        <f t="shared" si="0"/>
        <v>0</v>
      </c>
      <c r="H19" s="17">
        <v>101</v>
      </c>
    </row>
    <row r="20" spans="1:8" ht="15">
      <c r="A20" s="14" t="s">
        <v>16</v>
      </c>
      <c r="B20" s="14"/>
      <c r="C20" s="20"/>
      <c r="D20" s="20"/>
      <c r="E20" s="20"/>
      <c r="F20" s="20"/>
      <c r="G20" s="16">
        <f t="shared" si="0"/>
        <v>0</v>
      </c>
      <c r="H20" s="17">
        <v>336</v>
      </c>
    </row>
    <row r="21" spans="1:8" ht="25.5">
      <c r="A21" s="14" t="s">
        <v>17</v>
      </c>
      <c r="B21" s="14"/>
      <c r="C21" s="20"/>
      <c r="D21" s="20"/>
      <c r="E21" s="20"/>
      <c r="F21" s="20"/>
      <c r="G21" s="16">
        <f t="shared" si="0"/>
        <v>0</v>
      </c>
      <c r="H21" s="17">
        <v>0</v>
      </c>
    </row>
    <row r="22" spans="1:8" ht="15">
      <c r="A22" s="23" t="s">
        <v>18</v>
      </c>
      <c r="B22" s="23"/>
      <c r="C22" s="16">
        <f>SUM(C23:C31)</f>
        <v>0</v>
      </c>
      <c r="D22" s="16">
        <f aca="true" t="shared" si="1" ref="D22:F22">SUM(D23:D31)</f>
        <v>0</v>
      </c>
      <c r="E22" s="16">
        <v>130</v>
      </c>
      <c r="F22" s="16">
        <f t="shared" si="1"/>
        <v>0</v>
      </c>
      <c r="G22" s="16">
        <f t="shared" si="0"/>
        <v>130</v>
      </c>
      <c r="H22" s="19">
        <f>5370+G22</f>
        <v>5500</v>
      </c>
    </row>
    <row r="23" spans="1:8" ht="25.5">
      <c r="A23" s="14" t="s">
        <v>19</v>
      </c>
      <c r="B23" s="14"/>
      <c r="C23" s="20"/>
      <c r="D23" s="20"/>
      <c r="E23" s="20"/>
      <c r="F23" s="20"/>
      <c r="G23" s="16">
        <f t="shared" si="0"/>
        <v>0</v>
      </c>
      <c r="H23" s="17">
        <v>2339</v>
      </c>
    </row>
    <row r="24" spans="1:8" ht="15">
      <c r="A24" s="14" t="s">
        <v>20</v>
      </c>
      <c r="B24" s="14"/>
      <c r="C24" s="20"/>
      <c r="D24" s="20"/>
      <c r="E24" s="20"/>
      <c r="F24" s="20"/>
      <c r="G24" s="16">
        <f aca="true" t="shared" si="2" ref="G24:G53">SUM(C24:F24)</f>
        <v>0</v>
      </c>
      <c r="H24" s="17">
        <v>610</v>
      </c>
    </row>
    <row r="25" spans="1:8" ht="15">
      <c r="A25" s="14" t="s">
        <v>21</v>
      </c>
      <c r="B25" s="14"/>
      <c r="C25" s="20"/>
      <c r="D25" s="20"/>
      <c r="E25" s="20"/>
      <c r="F25" s="20"/>
      <c r="G25" s="16">
        <f t="shared" si="2"/>
        <v>0</v>
      </c>
      <c r="H25" s="17">
        <v>343</v>
      </c>
    </row>
    <row r="26" spans="1:8" ht="25.5">
      <c r="A26" s="14" t="s">
        <v>22</v>
      </c>
      <c r="B26" s="14"/>
      <c r="C26" s="20"/>
      <c r="D26" s="20"/>
      <c r="E26" s="20"/>
      <c r="F26" s="20"/>
      <c r="G26" s="16">
        <f t="shared" si="2"/>
        <v>0</v>
      </c>
      <c r="H26" s="17">
        <v>284</v>
      </c>
    </row>
    <row r="27" spans="1:8" ht="25.5">
      <c r="A27" s="14" t="s">
        <v>23</v>
      </c>
      <c r="B27" s="14"/>
      <c r="C27" s="20"/>
      <c r="D27" s="20"/>
      <c r="E27" s="20"/>
      <c r="F27" s="20"/>
      <c r="G27" s="16">
        <f t="shared" si="2"/>
        <v>0</v>
      </c>
      <c r="H27" s="17">
        <v>0</v>
      </c>
    </row>
    <row r="28" spans="1:8" ht="15">
      <c r="A28" s="14" t="s">
        <v>24</v>
      </c>
      <c r="B28" s="14"/>
      <c r="C28" s="20"/>
      <c r="D28" s="20"/>
      <c r="E28" s="20"/>
      <c r="F28" s="20"/>
      <c r="G28" s="16">
        <f t="shared" si="2"/>
        <v>0</v>
      </c>
      <c r="H28" s="17">
        <v>1173</v>
      </c>
    </row>
    <row r="29" spans="1:8" ht="15">
      <c r="A29" s="14" t="s">
        <v>25</v>
      </c>
      <c r="B29" s="14"/>
      <c r="C29" s="20"/>
      <c r="D29" s="20"/>
      <c r="E29" s="20"/>
      <c r="F29" s="20"/>
      <c r="G29" s="16">
        <f t="shared" si="2"/>
        <v>0</v>
      </c>
      <c r="H29" s="17">
        <v>426</v>
      </c>
    </row>
    <row r="30" spans="1:8" ht="15">
      <c r="A30" s="14" t="s">
        <v>26</v>
      </c>
      <c r="B30" s="14"/>
      <c r="C30" s="20"/>
      <c r="D30" s="20"/>
      <c r="E30" s="20"/>
      <c r="F30" s="20"/>
      <c r="G30" s="16">
        <f t="shared" si="2"/>
        <v>0</v>
      </c>
      <c r="H30" s="17">
        <v>0</v>
      </c>
    </row>
    <row r="31" spans="1:8" ht="18.75" customHeight="1">
      <c r="A31" s="21" t="s">
        <v>53</v>
      </c>
      <c r="B31" s="21">
        <v>3416</v>
      </c>
      <c r="C31" s="20"/>
      <c r="D31" s="20"/>
      <c r="E31" s="20">
        <v>130</v>
      </c>
      <c r="F31" s="20"/>
      <c r="G31" s="16">
        <f t="shared" si="2"/>
        <v>130</v>
      </c>
      <c r="H31" s="17">
        <f>125+G31</f>
        <v>255</v>
      </c>
    </row>
    <row r="32" spans="1:8" ht="15">
      <c r="A32" s="23" t="s">
        <v>27</v>
      </c>
      <c r="B32" s="23"/>
      <c r="C32" s="16">
        <f>SUM(C33:C39)</f>
        <v>0</v>
      </c>
      <c r="D32" s="19">
        <f>SUM(D33:D39)</f>
        <v>4464</v>
      </c>
      <c r="E32" s="19">
        <v>0</v>
      </c>
      <c r="F32" s="19">
        <f>SUM(F33:F39)</f>
        <v>0</v>
      </c>
      <c r="G32" s="19">
        <f>SUM(C32:F32)</f>
        <v>4464</v>
      </c>
      <c r="H32" s="19">
        <f>6419+G32</f>
        <v>10883</v>
      </c>
    </row>
    <row r="33" spans="1:8" ht="15">
      <c r="A33" s="14" t="s">
        <v>28</v>
      </c>
      <c r="B33" s="14"/>
      <c r="C33" s="20"/>
      <c r="D33" s="25"/>
      <c r="E33" s="25"/>
      <c r="F33" s="25"/>
      <c r="G33" s="19">
        <f t="shared" si="2"/>
        <v>0</v>
      </c>
      <c r="H33" s="17">
        <v>335</v>
      </c>
    </row>
    <row r="34" spans="1:8" ht="25.5">
      <c r="A34" s="14" t="s">
        <v>29</v>
      </c>
      <c r="B34" s="14"/>
      <c r="C34" s="20"/>
      <c r="D34" s="25"/>
      <c r="E34" s="25"/>
      <c r="F34" s="25"/>
      <c r="G34" s="19">
        <f t="shared" si="2"/>
        <v>0</v>
      </c>
      <c r="H34" s="17">
        <v>2569</v>
      </c>
    </row>
    <row r="35" spans="1:8" ht="15">
      <c r="A35" s="14" t="s">
        <v>30</v>
      </c>
      <c r="B35" s="14"/>
      <c r="C35" s="20"/>
      <c r="D35" s="25"/>
      <c r="E35" s="25"/>
      <c r="F35" s="25"/>
      <c r="G35" s="19">
        <f t="shared" si="2"/>
        <v>0</v>
      </c>
      <c r="H35" s="17">
        <v>1650</v>
      </c>
    </row>
    <row r="36" spans="1:8" ht="15">
      <c r="A36" s="14" t="s">
        <v>31</v>
      </c>
      <c r="B36" s="14"/>
      <c r="C36" s="20"/>
      <c r="D36" s="25"/>
      <c r="E36" s="25"/>
      <c r="F36" s="25"/>
      <c r="G36" s="19">
        <f t="shared" si="2"/>
        <v>0</v>
      </c>
      <c r="H36" s="17">
        <v>1059</v>
      </c>
    </row>
    <row r="37" spans="1:8" ht="15">
      <c r="A37" s="14" t="s">
        <v>32</v>
      </c>
      <c r="B37" s="14"/>
      <c r="C37" s="20"/>
      <c r="D37" s="25"/>
      <c r="E37" s="25"/>
      <c r="F37" s="25"/>
      <c r="G37" s="19">
        <f t="shared" si="2"/>
        <v>0</v>
      </c>
      <c r="H37" s="17">
        <v>706</v>
      </c>
    </row>
    <row r="38" spans="1:8" s="18" customFormat="1" ht="25.5">
      <c r="A38" s="14" t="s">
        <v>33</v>
      </c>
      <c r="B38" s="14">
        <v>4408</v>
      </c>
      <c r="C38" s="15"/>
      <c r="D38" s="17">
        <v>866</v>
      </c>
      <c r="E38" s="17"/>
      <c r="F38" s="17"/>
      <c r="G38" s="19">
        <f t="shared" si="2"/>
        <v>866</v>
      </c>
      <c r="H38" s="17">
        <v>866</v>
      </c>
    </row>
    <row r="39" spans="1:8" s="18" customFormat="1" ht="25.5">
      <c r="A39" s="14" t="s">
        <v>34</v>
      </c>
      <c r="B39" s="14">
        <v>4409</v>
      </c>
      <c r="C39" s="15"/>
      <c r="D39" s="17">
        <v>3598</v>
      </c>
      <c r="E39" s="17"/>
      <c r="F39" s="17"/>
      <c r="G39" s="19">
        <f t="shared" si="2"/>
        <v>3598</v>
      </c>
      <c r="H39" s="17">
        <v>3598</v>
      </c>
    </row>
    <row r="40" spans="1:8" ht="15">
      <c r="A40" s="23" t="s">
        <v>35</v>
      </c>
      <c r="B40" s="23"/>
      <c r="C40" s="16">
        <f>SUM(C41:C43)</f>
        <v>0</v>
      </c>
      <c r="D40" s="19">
        <f>SUM(D41:D43)</f>
        <v>0</v>
      </c>
      <c r="E40" s="19">
        <v>0</v>
      </c>
      <c r="F40" s="19">
        <f>SUM(F41:F43)</f>
        <v>0</v>
      </c>
      <c r="G40" s="19">
        <f>SUM(C40:F40)</f>
        <v>0</v>
      </c>
      <c r="H40" s="19">
        <v>1227</v>
      </c>
    </row>
    <row r="41" spans="1:8" ht="25.5">
      <c r="A41" s="14" t="s">
        <v>36</v>
      </c>
      <c r="B41" s="14"/>
      <c r="C41" s="20"/>
      <c r="D41" s="20"/>
      <c r="E41" s="20"/>
      <c r="F41" s="20"/>
      <c r="G41" s="16">
        <f t="shared" si="2"/>
        <v>0</v>
      </c>
      <c r="H41" s="17">
        <v>440</v>
      </c>
    </row>
    <row r="42" spans="1:8" ht="15">
      <c r="A42" s="14" t="s">
        <v>37</v>
      </c>
      <c r="B42" s="14"/>
      <c r="C42" s="20"/>
      <c r="D42" s="20"/>
      <c r="E42" s="20"/>
      <c r="F42" s="20"/>
      <c r="G42" s="16">
        <f t="shared" si="2"/>
        <v>0</v>
      </c>
      <c r="H42" s="17">
        <v>299</v>
      </c>
    </row>
    <row r="43" spans="1:8" ht="25.5">
      <c r="A43" s="14" t="s">
        <v>38</v>
      </c>
      <c r="B43" s="14"/>
      <c r="C43" s="20"/>
      <c r="D43" s="20"/>
      <c r="E43" s="20"/>
      <c r="F43" s="20"/>
      <c r="G43" s="16">
        <f t="shared" si="2"/>
        <v>0</v>
      </c>
      <c r="H43" s="17">
        <v>428</v>
      </c>
    </row>
    <row r="44" spans="1:8" ht="15">
      <c r="A44" s="23" t="s">
        <v>39</v>
      </c>
      <c r="B44" s="23"/>
      <c r="C44" s="16">
        <f>SUM(C45:C48)</f>
        <v>0</v>
      </c>
      <c r="D44" s="16">
        <f>SUM(D45:D48)</f>
        <v>0</v>
      </c>
      <c r="E44" s="16">
        <v>0</v>
      </c>
      <c r="F44" s="16">
        <f>SUM(F45:F48)</f>
        <v>0</v>
      </c>
      <c r="G44" s="16">
        <f>SUM(C44:F44)</f>
        <v>0</v>
      </c>
      <c r="H44" s="19">
        <v>3318</v>
      </c>
    </row>
    <row r="45" spans="1:8" ht="15">
      <c r="A45" s="14" t="s">
        <v>40</v>
      </c>
      <c r="B45" s="14"/>
      <c r="C45" s="20"/>
      <c r="D45" s="20"/>
      <c r="E45" s="20"/>
      <c r="F45" s="20"/>
      <c r="G45" s="16">
        <f t="shared" si="2"/>
        <v>0</v>
      </c>
      <c r="H45" s="17">
        <v>408</v>
      </c>
    </row>
    <row r="46" spans="1:8" ht="15">
      <c r="A46" s="14" t="s">
        <v>41</v>
      </c>
      <c r="B46" s="14"/>
      <c r="C46" s="20"/>
      <c r="D46" s="20"/>
      <c r="E46" s="20"/>
      <c r="F46" s="20"/>
      <c r="G46" s="16">
        <f t="shared" si="2"/>
        <v>0</v>
      </c>
      <c r="H46" s="17">
        <v>1345</v>
      </c>
    </row>
    <row r="47" spans="1:8" ht="15">
      <c r="A47" s="14" t="s">
        <v>42</v>
      </c>
      <c r="B47" s="14"/>
      <c r="C47" s="20"/>
      <c r="D47" s="20"/>
      <c r="E47" s="20"/>
      <c r="F47" s="20"/>
      <c r="G47" s="16">
        <f t="shared" si="2"/>
        <v>0</v>
      </c>
      <c r="H47" s="17">
        <v>220</v>
      </c>
    </row>
    <row r="48" spans="1:8" ht="15">
      <c r="A48" s="14" t="s">
        <v>49</v>
      </c>
      <c r="B48" s="14"/>
      <c r="C48" s="20"/>
      <c r="D48" s="20"/>
      <c r="E48" s="20"/>
      <c r="F48" s="20"/>
      <c r="G48" s="16">
        <f t="shared" si="2"/>
        <v>0</v>
      </c>
      <c r="H48" s="17">
        <v>1345</v>
      </c>
    </row>
    <row r="49" spans="1:8" ht="15">
      <c r="A49" s="23" t="s">
        <v>43</v>
      </c>
      <c r="B49" s="23"/>
      <c r="C49" s="16">
        <f>SUM(C50:C53)</f>
        <v>50</v>
      </c>
      <c r="D49" s="16">
        <f>SUM(D50:D53)</f>
        <v>0</v>
      </c>
      <c r="E49" s="16">
        <v>0</v>
      </c>
      <c r="F49" s="16">
        <f>SUM(F50:F53)</f>
        <v>0</v>
      </c>
      <c r="G49" s="16">
        <f>SUM(C49:F49)</f>
        <v>50</v>
      </c>
      <c r="H49" s="19">
        <f>6019+G49</f>
        <v>6069</v>
      </c>
    </row>
    <row r="50" spans="1:8" ht="15">
      <c r="A50" s="14" t="s">
        <v>44</v>
      </c>
      <c r="B50" s="14">
        <v>7401</v>
      </c>
      <c r="C50" s="20">
        <v>50</v>
      </c>
      <c r="D50" s="20"/>
      <c r="E50" s="20"/>
      <c r="F50" s="20"/>
      <c r="G50" s="16">
        <f t="shared" si="2"/>
        <v>50</v>
      </c>
      <c r="H50" s="17">
        <f>1630+G50</f>
        <v>1680</v>
      </c>
    </row>
    <row r="51" spans="1:8" ht="15">
      <c r="A51" s="14" t="s">
        <v>45</v>
      </c>
      <c r="B51" s="14"/>
      <c r="C51" s="20"/>
      <c r="D51" s="20"/>
      <c r="E51" s="20"/>
      <c r="F51" s="20"/>
      <c r="G51" s="16">
        <f t="shared" si="2"/>
        <v>0</v>
      </c>
      <c r="H51" s="17">
        <v>2266</v>
      </c>
    </row>
    <row r="52" spans="1:8" ht="25.5">
      <c r="A52" s="14" t="s">
        <v>48</v>
      </c>
      <c r="B52" s="14"/>
      <c r="C52" s="20"/>
      <c r="D52" s="20"/>
      <c r="E52" s="20"/>
      <c r="F52" s="20"/>
      <c r="G52" s="16">
        <f t="shared" si="2"/>
        <v>0</v>
      </c>
      <c r="H52" s="17">
        <v>2020</v>
      </c>
    </row>
    <row r="53" spans="1:8" ht="15">
      <c r="A53" s="14" t="s">
        <v>46</v>
      </c>
      <c r="B53" s="14"/>
      <c r="C53" s="20"/>
      <c r="D53" s="20"/>
      <c r="E53" s="20"/>
      <c r="F53" s="20"/>
      <c r="G53" s="16">
        <f t="shared" si="2"/>
        <v>0</v>
      </c>
      <c r="H53" s="17">
        <v>3</v>
      </c>
    </row>
    <row r="54" spans="1:8" ht="15">
      <c r="A54" s="6"/>
      <c r="B54" s="6"/>
      <c r="C54" s="7"/>
      <c r="D54" s="7"/>
      <c r="E54" s="7"/>
      <c r="F54" s="7"/>
      <c r="G54" s="7"/>
      <c r="H54" s="7"/>
    </row>
    <row r="55" spans="1:8" ht="15">
      <c r="A55" s="10" t="s">
        <v>47</v>
      </c>
      <c r="B55" s="10"/>
      <c r="C55" s="7"/>
      <c r="D55" s="7"/>
      <c r="E55" s="7"/>
      <c r="F55" s="7"/>
      <c r="G55" s="7"/>
      <c r="H55" s="7"/>
    </row>
    <row r="56" spans="1:8" ht="15">
      <c r="A56" s="22" t="s">
        <v>54</v>
      </c>
      <c r="B56" s="8"/>
      <c r="C56" s="7"/>
      <c r="D56" s="7"/>
      <c r="E56" s="7"/>
      <c r="F56" s="7"/>
      <c r="G56" s="7"/>
      <c r="H56" s="7"/>
    </row>
  </sheetData>
  <mergeCells count="5">
    <mergeCell ref="A2:H2"/>
    <mergeCell ref="C3:G3"/>
    <mergeCell ref="C4:G4"/>
    <mergeCell ref="H4:H5"/>
    <mergeCell ref="B4:B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87" r:id="rId1"/>
  <headerFooter>
    <oddFooter>&amp;R&amp;P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Novotná Zdenka</dc:creator>
  <cp:keywords/>
  <dc:description/>
  <cp:lastModifiedBy>Uživatel systému Windows</cp:lastModifiedBy>
  <cp:lastPrinted>2022-05-12T11:27:09Z</cp:lastPrinted>
  <dcterms:created xsi:type="dcterms:W3CDTF">2020-05-04T10:11:59Z</dcterms:created>
  <dcterms:modified xsi:type="dcterms:W3CDTF">2022-05-12T11:27:19Z</dcterms:modified>
  <cp:category/>
  <cp:version/>
  <cp:contentType/>
  <cp:contentStatus/>
</cp:coreProperties>
</file>