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žádost o změnu" sheetId="1" r:id="rId1"/>
    <sheet name="List3" sheetId="2" state="hidden" r:id="rId2"/>
    <sheet name="upravený položkový rozpočet" sheetId="3" r:id="rId3"/>
  </sheets>
  <definedNames>
    <definedName name="_xlnm.Print_Area" localSheetId="0">'žádost o změnu'!$A$1:$I$63</definedName>
  </definedNames>
  <calcPr fullCalcOnLoad="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28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29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51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61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63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<sst xmlns="http://schemas.openxmlformats.org/spreadsheetml/2006/main" count="131" uniqueCount="116">
  <si>
    <t>………………………………………………………………..</t>
  </si>
  <si>
    <t>ZMĚNA CELKOVÉ VÝŠE INVESTIČNÍCH A/NEBO NEINVESTIČNÍCH NÁKLADŮ</t>
  </si>
  <si>
    <t>ZMĚNA NÁZVU PROJEKTU</t>
  </si>
  <si>
    <t>JINÁ ZMĚNA</t>
  </si>
  <si>
    <t>ZMĚNA TERMÍNU ZAHÁJENÍ REALIZACE PROJEKTU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</si>
  <si>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</si>
  <si>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</si>
  <si>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</si>
  <si>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</si>
  <si>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</si>
  <si>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</si>
  <si>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</si>
  <si>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</si>
  <si>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</si>
  <si>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</si>
  <si>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</si>
  <si>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</si>
  <si>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m</t>
    </r>
    <r>
      <rPr>
        <i/>
        <sz val="10"/>
        <color indexed="8"/>
        <rFont val="Calibri"/>
        <family val="2"/>
      </rPr>
      <t>ajetku hmotného charakteru s pořizovací cenou vyšší než 40 000,- Kč (jednotková cena) a dobou použitelnosti delší než 1 rok včetně nákladů včetně nákladů souvisejících s jeho pořízením (doprava, poštovné apod.)</t>
    </r>
  </si>
  <si>
    <r>
      <rPr>
        <b/>
        <sz val="10"/>
        <color indexed="8"/>
        <rFont val="Calibri"/>
        <family val="2"/>
      </rPr>
      <t>1.2 DLOUHODOBÝ NEHMOTNÝ MAJETEK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 xml:space="preserve">pořízení </t>
    </r>
    <r>
      <rPr>
        <i/>
        <sz val="10"/>
        <color indexed="8"/>
        <rFont val="Calibri"/>
        <family val="2"/>
      </rPr>
      <t>majetku nehmotného charakteru s pořizovací cenou vyšší než 60 000,- Kč  (jednotková cena) a dobou použitelsnoti delší než 1 rok včetně nákladů včetně nákladů souvisejících s jeho pořízením (doprava, poštovné apod.)</t>
    </r>
  </si>
  <si>
    <t>1.2.1</t>
  </si>
  <si>
    <t>1.2.2</t>
  </si>
  <si>
    <t>1.2.3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</si>
  <si>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</si>
  <si>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</si>
  <si>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</si>
  <si>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</si>
  <si>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</si>
  <si>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40 000,-- Kč (jednotková cena) včetně nákladů včetně nákladů souvisejících s jeho pořízením (doprava, poštovné apod.)</t>
    </r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</si>
  <si>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</si>
  <si>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</si>
  <si>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</si>
  <si>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</si>
  <si>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</si>
  <si>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</si>
  <si>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</si>
  <si>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</si>
  <si>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</si>
  <si>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</si>
  <si>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</si>
  <si>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</si>
  <si>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</si>
  <si>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</si>
  <si>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</si>
  <si>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</si>
  <si>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</si>
  <si>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</si>
  <si>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</si>
  <si>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</si>
  <si>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</si>
  <si>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</si>
  <si>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</si>
  <si>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</si>
  <si>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</si>
  <si>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</si>
  <si>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</si>
  <si>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</si>
  <si>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OBSAHOVÁ ZMĚNA V RÁMCI DRUHOVÉHO ČLENĚNÍ ROZPOČTU (V RÁMCI KAPITOL), </t>
    </r>
    <r>
      <rPr>
        <sz val="10"/>
        <rFont val="Calibri"/>
        <family val="2"/>
      </rPr>
      <t>tj. změna položky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</si>
  <si>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</si>
  <si>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</si>
  <si>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</si>
  <si>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</si>
  <si>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</si>
  <si>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r>
      <t>FINANČNÍ ZMĚNA V DRUHOVÉM ČLENĚNÍ ROZPOČTU (PŘESUN FIN. PROSTŘEDKŮ MEZI KAPITOLAMI) za předpokladu, že změna neovlivní celkové uznatelné náklady projektu)</t>
    </r>
    <r>
      <rPr>
        <b/>
        <i/>
        <sz val="10"/>
        <rFont val="Calibri"/>
        <family val="2"/>
      </rPr>
      <t xml:space="preserve">.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</si>
  <si>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Identifikační údaje</t>
  </si>
  <si>
    <t>Název/jméno a příjmení příjemce</t>
  </si>
  <si>
    <t>Kontaktní osoba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</si>
  <si>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</si>
  <si>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</si>
  <si>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</si>
  <si>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</si>
  <si>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</si>
  <si>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</si>
  <si>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</si>
  <si>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</si>
  <si>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</si>
  <si>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</si>
  <si>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</si>
  <si>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</si>
  <si>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</si>
  <si>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2.4 SLUŽBY 
</t>
    </r>
    <r>
      <rPr>
        <i/>
        <sz val="10"/>
        <color indexed="8"/>
        <rFont val="Calibri"/>
        <family val="2"/>
      </rPr>
      <t>jednorázový nákup</t>
    </r>
    <r>
      <rPr>
        <i/>
        <sz val="10"/>
        <color indexed="8"/>
        <rFont val="Calibri"/>
        <family val="2"/>
      </rPr>
      <t xml:space="preserve"> služeb - např. pořízení softwaru s pořizovací cenou do 60 000,- Kč,  propagace, inzerce, vzdělávání apod.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</si>
  <si>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</si>
  <si>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</si>
  <si>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</si>
  <si>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</si>
  <si>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</si>
  <si>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</si>
  <si>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</si>
  <si>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</si>
  <si>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Podpis žadatele (statutárního zástupce v případě právnické osoby), razítko (používá-li):</t>
  </si>
  <si>
    <t>Bikeboxy v Poohří #1 - Kadaň</t>
  </si>
  <si>
    <t>Destinační agentura Dolní Poohří, o.p.s.</t>
  </si>
  <si>
    <t>nám. Prokopa Velkého 1951, Žatec 438 01</t>
  </si>
  <si>
    <t>Ing. Lukáš Pichlík, MBA</t>
  </si>
  <si>
    <t>Zejména z důvodu změny způsobu financování, který je výše zmíněn, bylo nutné přijmout oficiální usnesení Správní radou DA Dolní Poohří, která se ale konala až 22. září 2023. Z toho důvodu bylo nutné posunout i termín realizace projektu.</t>
  </si>
  <si>
    <t>Žadatel bere tímto na vědomí, že v rámci žádosti o změnu je administrátor dotačního programu Podpora rozvoje infrastruktury v cestovním ruchu v Ústeckém kraji pro rok 2023 oprávněn vyžádat si další dodatečné podklady.</t>
  </si>
  <si>
    <t>V Žatci dne 26. 9. 2023</t>
  </si>
  <si>
    <t>Vzhledem ke změně nákladů na realizaci Bikeboxu žádáme o přesun financí mezi položkami oproti původní žádosti. Zejména se jedná o žádost z důvodu financování stavebních prací městem Kadaň. Destinační agentura tedy žádá o finanční prostředky pouze na realizaci Bikeboxu (489 908 Kč) v uvedeném místě (Rooseveltovy sady) a marketingové aktivity s tím spojené (15 000 Kč). viz cenová nabídka č. 23NA00084.</t>
  </si>
  <si>
    <t>1.1.1 Horizontální Bikebox</t>
  </si>
  <si>
    <t>ks</t>
  </si>
  <si>
    <t>- manipulace</t>
  </si>
  <si>
    <t>- montážní práce</t>
  </si>
  <si>
    <t>- doprava montážníků</t>
  </si>
  <si>
    <t>km</t>
  </si>
  <si>
    <t>- cena za čas na cestě</t>
  </si>
  <si>
    <t>24 hod</t>
  </si>
  <si>
    <t>- doprava boxů</t>
  </si>
  <si>
    <t>1.1.2 Systém dobíjení elektrokol</t>
  </si>
  <si>
    <t>1.1.3 Elektronický mincovník vracecí</t>
  </si>
  <si>
    <t>1.1.4. Bezkontaktní platební terminál</t>
  </si>
  <si>
    <t>1.1.3 Serverová komunikace</t>
  </si>
  <si>
    <t>Datum: 6. 10. 2023</t>
  </si>
  <si>
    <r>
      <rPr>
        <sz val="14"/>
        <color indexed="8"/>
        <rFont val="Calibri"/>
        <family val="2"/>
      </rPr>
      <t>Podpora rozvoje infrastruktury v cestovním ruchu v Ústeckém kraji pro rok 2023</t>
    </r>
    <r>
      <rPr>
        <b/>
        <sz val="16"/>
        <color indexed="8"/>
        <rFont val="Calibri"/>
        <family val="2"/>
      </rPr>
      <t xml:space="preserve">
UPRAVENÝ POLOŽKOVÝ ROZPOČET PROJEKTU</t>
    </r>
  </si>
  <si>
    <t xml:space="preserve">ŽADATEL </t>
  </si>
  <si>
    <t xml:space="preserve">2.4.1 </t>
  </si>
  <si>
    <t>2.2.1 Pořízení informační tabule</t>
  </si>
  <si>
    <t xml:space="preserve">ŽÁDOST O PODSTATNOU ZMĚNU V RÁMCI DOTAČNÍHO PROGRAMU PODPORA ROZVOJE INFRASTRUKTURY V CESTOVNÍM RUCHU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</si>
</sst>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4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0" fontId="68" fillId="7" borderId="0" xfId="0" applyFont="1" applyFill="1" applyAlignment="1">
      <alignment/>
    </xf>
    <xf numFmtId="0" fontId="69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7" borderId="11" xfId="0" applyFont="1" applyFill="1" applyBorder="1" applyAlignment="1">
      <alignment/>
    </xf>
    <xf numFmtId="0" fontId="53" fillId="0" borderId="11" xfId="0" applyFont="1" applyBorder="1" applyAlignment="1">
      <alignment horizontal="left" vertical="center" textRotation="90" wrapText="1"/>
    </xf>
    <xf numFmtId="0" fontId="70" fillId="0" borderId="11" xfId="0" applyFont="1" applyBorder="1" applyAlignment="1">
      <alignment horizontal="left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71" fillId="0" borderId="0" xfId="0" applyFont="1" applyBorder="1" applyAlignment="1">
      <alignment wrapText="1"/>
    </xf>
    <xf numFmtId="0" fontId="63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2" fillId="33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4" fillId="0" borderId="11" xfId="0" applyFont="1" applyBorder="1" applyAlignment="1">
      <alignment horizontal="center" vertical="center" textRotation="90" wrapText="1"/>
    </xf>
    <xf numFmtId="0" fontId="75" fillId="34" borderId="11" xfId="0" applyFont="1" applyFill="1" applyBorder="1" applyAlignment="1" applyProtection="1">
      <alignment/>
      <protection/>
    </xf>
    <xf numFmtId="1" fontId="75" fillId="34" borderId="11" xfId="0" applyNumberFormat="1" applyFont="1" applyFill="1" applyBorder="1" applyAlignment="1" applyProtection="1">
      <alignment/>
      <protection/>
    </xf>
    <xf numFmtId="3" fontId="76" fillId="34" borderId="11" xfId="0" applyNumberFormat="1" applyFont="1" applyFill="1" applyBorder="1" applyAlignment="1" applyProtection="1">
      <alignment/>
      <protection/>
    </xf>
    <xf numFmtId="10" fontId="76" fillId="34" borderId="14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3" fontId="77" fillId="34" borderId="11" xfId="0" applyNumberFormat="1" applyFont="1" applyFill="1" applyBorder="1" applyAlignment="1" applyProtection="1">
      <alignment/>
      <protection/>
    </xf>
    <xf numFmtId="10" fontId="77" fillId="34" borderId="11" xfId="0" applyNumberFormat="1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3" fontId="77" fillId="33" borderId="11" xfId="0" applyNumberFormat="1" applyFont="1" applyFill="1" applyBorder="1" applyAlignment="1" applyProtection="1">
      <alignment/>
      <protection locked="0"/>
    </xf>
    <xf numFmtId="0" fontId="78" fillId="34" borderId="11" xfId="0" applyFont="1" applyFill="1" applyBorder="1" applyAlignment="1" applyProtection="1">
      <alignment/>
      <protection/>
    </xf>
    <xf numFmtId="1" fontId="78" fillId="34" borderId="11" xfId="0" applyNumberFormat="1" applyFont="1" applyFill="1" applyBorder="1" applyAlignment="1" applyProtection="1">
      <alignment/>
      <protection/>
    </xf>
    <xf numFmtId="3" fontId="79" fillId="34" borderId="11" xfId="0" applyNumberFormat="1" applyFont="1" applyFill="1" applyBorder="1" applyAlignment="1" applyProtection="1">
      <alignment/>
      <protection/>
    </xf>
    <xf numFmtId="10" fontId="79" fillId="34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 applyProtection="1">
      <alignment/>
      <protection locked="0"/>
    </xf>
    <xf numFmtId="10" fontId="72" fillId="34" borderId="11" xfId="0" applyNumberFormat="1" applyFont="1" applyFill="1" applyBorder="1" applyAlignment="1" applyProtection="1">
      <alignment vertical="top"/>
      <protection/>
    </xf>
    <xf numFmtId="0" fontId="80" fillId="34" borderId="11" xfId="0" applyFont="1" applyFill="1" applyBorder="1" applyAlignment="1" applyProtection="1">
      <alignment horizontal="center"/>
      <protection/>
    </xf>
    <xf numFmtId="3" fontId="80" fillId="34" borderId="11" xfId="0" applyNumberFormat="1" applyFont="1" applyFill="1" applyBorder="1" applyAlignment="1" applyProtection="1">
      <alignment/>
      <protection/>
    </xf>
    <xf numFmtId="9" fontId="80" fillId="34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3" fillId="7" borderId="11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3" fontId="81" fillId="34" borderId="11" xfId="0" applyNumberFormat="1" applyFont="1" applyFill="1" applyBorder="1" applyAlignment="1" applyProtection="1">
      <alignment/>
      <protection/>
    </xf>
    <xf numFmtId="10" fontId="81" fillId="34" borderId="11" xfId="0" applyNumberFormat="1" applyFont="1" applyFill="1" applyBorder="1" applyAlignment="1" applyProtection="1">
      <alignment/>
      <protection/>
    </xf>
    <xf numFmtId="10" fontId="0" fillId="34" borderId="11" xfId="0" applyNumberFormat="1" applyFill="1" applyBorder="1" applyAlignment="1" applyProtection="1">
      <alignment/>
      <protection locked="0"/>
    </xf>
    <xf numFmtId="3" fontId="81" fillId="34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" fontId="77" fillId="33" borderId="11" xfId="0" applyNumberFormat="1" applyFont="1" applyFill="1" applyBorder="1" applyAlignment="1" applyProtection="1">
      <alignment/>
      <protection locked="0"/>
    </xf>
    <xf numFmtId="4" fontId="77" fillId="34" borderId="11" xfId="0" applyNumberFormat="1" applyFont="1" applyFill="1" applyBorder="1" applyAlignment="1" applyProtection="1">
      <alignment/>
      <protection/>
    </xf>
    <xf numFmtId="0" fontId="53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84" fillId="0" borderId="11" xfId="0" applyFont="1" applyBorder="1" applyAlignment="1">
      <alignment horizontal="left"/>
    </xf>
    <xf numFmtId="0" fontId="85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0" fontId="53" fillId="33" borderId="14" xfId="0" applyFont="1" applyFill="1" applyBorder="1" applyAlignment="1">
      <alignment vertical="justify" wrapText="1" readingOrder="1"/>
    </xf>
    <xf numFmtId="0" fontId="82" fillId="33" borderId="12" xfId="0" applyFont="1" applyFill="1" applyBorder="1" applyAlignment="1">
      <alignment vertical="justify" wrapText="1" readingOrder="1"/>
    </xf>
    <xf numFmtId="0" fontId="82" fillId="33" borderId="25" xfId="0" applyFont="1" applyFill="1" applyBorder="1" applyAlignment="1">
      <alignment vertical="justify" wrapText="1" readingOrder="1"/>
    </xf>
    <xf numFmtId="0" fontId="83" fillId="0" borderId="11" xfId="0" applyFont="1" applyBorder="1" applyAlignment="1">
      <alignment horizontal="left" wrapText="1"/>
    </xf>
    <xf numFmtId="0" fontId="82" fillId="33" borderId="11" xfId="0" applyFont="1" applyFill="1" applyBorder="1" applyAlignment="1">
      <alignment horizontal="left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3" fontId="84" fillId="0" borderId="11" xfId="0" applyNumberFormat="1" applyFont="1" applyBorder="1" applyAlignment="1">
      <alignment horizontal="left"/>
    </xf>
    <xf numFmtId="0" fontId="33" fillId="7" borderId="13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0" fontId="33" fillId="7" borderId="21" xfId="0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0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68" fillId="7" borderId="0" xfId="0" applyFont="1" applyFill="1" applyAlignment="1">
      <alignment horizontal="center" wrapText="1"/>
    </xf>
    <xf numFmtId="0" fontId="88" fillId="7" borderId="16" xfId="0" applyFont="1" applyFill="1" applyBorder="1" applyAlignment="1">
      <alignment horizontal="left" vertical="center" wrapText="1"/>
    </xf>
    <xf numFmtId="0" fontId="88" fillId="7" borderId="13" xfId="0" applyFont="1" applyFill="1" applyBorder="1" applyAlignment="1">
      <alignment horizontal="left" vertical="center" wrapText="1"/>
    </xf>
    <xf numFmtId="0" fontId="88" fillId="7" borderId="17" xfId="0" applyFont="1" applyFill="1" applyBorder="1" applyAlignment="1">
      <alignment horizontal="left" vertical="center" wrapText="1"/>
    </xf>
    <xf numFmtId="0" fontId="88" fillId="7" borderId="22" xfId="0" applyFont="1" applyFill="1" applyBorder="1" applyAlignment="1">
      <alignment horizontal="left" vertical="center" wrapText="1"/>
    </xf>
    <xf numFmtId="0" fontId="88" fillId="7" borderId="20" xfId="0" applyFont="1" applyFill="1" applyBorder="1" applyAlignment="1">
      <alignment horizontal="left" vertical="center" wrapText="1"/>
    </xf>
    <xf numFmtId="0" fontId="88" fillId="7" borderId="21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 wrapText="1"/>
    </xf>
    <xf numFmtId="0" fontId="53" fillId="33" borderId="14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/>
    </xf>
    <xf numFmtId="0" fontId="85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0" fillId="0" borderId="14" xfId="0" applyNumberFormat="1" applyFont="1" applyBorder="1" applyAlignment="1" applyProtection="1">
      <alignment horizontal="left" wrapText="1"/>
      <protection locked="0"/>
    </xf>
    <xf numFmtId="0" fontId="0" fillId="0" borderId="12" xfId="0" applyNumberFormat="1" applyBorder="1" applyAlignment="1" applyProtection="1">
      <alignment horizontal="left" wrapText="1"/>
      <protection locked="0"/>
    </xf>
    <xf numFmtId="0" fontId="0" fillId="0" borderId="25" xfId="0" applyNumberFormat="1" applyBorder="1" applyAlignment="1" applyProtection="1">
      <alignment horizontal="left" wrapText="1"/>
      <protection locked="0"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25" xfId="0" applyNumberFormat="1" applyFont="1" applyBorder="1" applyAlignment="1" applyProtection="1">
      <alignment horizontal="left" wrapText="1"/>
      <protection locked="0"/>
    </xf>
    <xf numFmtId="49" fontId="0" fillId="0" borderId="14" xfId="0" applyNumberFormat="1" applyFont="1" applyBorder="1" applyAlignment="1" applyProtection="1">
      <alignment horizontal="left" wrapText="1"/>
      <protection locked="0"/>
    </xf>
    <xf numFmtId="49" fontId="0" fillId="0" borderId="12" xfId="0" applyNumberFormat="1" applyFont="1" applyBorder="1" applyAlignment="1" applyProtection="1">
      <alignment horizontal="left" wrapText="1"/>
      <protection locked="0"/>
    </xf>
    <xf numFmtId="49" fontId="0" fillId="0" borderId="25" xfId="0" applyNumberFormat="1" applyFont="1" applyBorder="1" applyAlignment="1" applyProtection="1">
      <alignment horizontal="left" wrapText="1"/>
      <protection locked="0"/>
    </xf>
    <xf numFmtId="0" fontId="5" fillId="35" borderId="14" xfId="0" applyFont="1" applyFill="1" applyBorder="1" applyAlignment="1">
      <alignment horizontal="center" vertical="center" wrapText="1"/>
    </xf>
    <xf numFmtId="0" fontId="89" fillId="35" borderId="12" xfId="0" applyFont="1" applyFill="1" applyBorder="1" applyAlignment="1">
      <alignment horizontal="center" vertical="center" wrapText="1"/>
    </xf>
    <xf numFmtId="0" fontId="90" fillId="35" borderId="12" xfId="0" applyFont="1" applyFill="1" applyBorder="1" applyAlignment="1">
      <alignment horizontal="center" vertical="center" wrapText="1"/>
    </xf>
    <xf numFmtId="0" fontId="90" fillId="35" borderId="2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3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0" fontId="70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91" fillId="7" borderId="11" xfId="0" applyFont="1" applyFill="1" applyBorder="1" applyAlignment="1">
      <alignment/>
    </xf>
    <xf numFmtId="0" fontId="92" fillId="7" borderId="11" xfId="0" applyFont="1" applyFill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2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76" fillId="34" borderId="14" xfId="0" applyFont="1" applyFill="1" applyBorder="1" applyAlignment="1" applyProtection="1">
      <alignment horizontal="left" wrapText="1"/>
      <protection/>
    </xf>
    <xf numFmtId="0" fontId="75" fillId="34" borderId="12" xfId="0" applyFont="1" applyFill="1" applyBorder="1" applyAlignment="1" applyProtection="1">
      <alignment horizontal="left" wrapText="1"/>
      <protection/>
    </xf>
    <xf numFmtId="0" fontId="75" fillId="34" borderId="25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0" fontId="0" fillId="34" borderId="25" xfId="0" applyFill="1" applyBorder="1" applyAlignment="1" applyProtection="1">
      <alignment horizontal="left" vertical="top" wrapText="1"/>
      <protection/>
    </xf>
    <xf numFmtId="3" fontId="93" fillId="34" borderId="28" xfId="0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 applyProtection="1">
      <alignment horizontal="left" wrapText="1"/>
      <protection/>
    </xf>
    <xf numFmtId="0" fontId="0" fillId="34" borderId="25" xfId="0" applyFill="1" applyBorder="1" applyAlignment="1" applyProtection="1">
      <alignment horizontal="left" wrapText="1"/>
      <protection/>
    </xf>
    <xf numFmtId="49" fontId="0" fillId="0" borderId="14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76" fillId="34" borderId="14" xfId="0" applyNumberFormat="1" applyFont="1" applyFill="1" applyBorder="1" applyAlignment="1" applyProtection="1">
      <alignment horizontal="left" wrapText="1"/>
      <protection locked="0"/>
    </xf>
    <xf numFmtId="0" fontId="75" fillId="34" borderId="12" xfId="0" applyFont="1" applyFill="1" applyBorder="1" applyAlignment="1" applyProtection="1">
      <alignment horizontal="left" wrapText="1"/>
      <protection locked="0"/>
    </xf>
    <xf numFmtId="0" fontId="75" fillId="34" borderId="25" xfId="0" applyFont="1" applyFill="1" applyBorder="1" applyAlignment="1" applyProtection="1">
      <alignment horizontal="left" wrapText="1"/>
      <protection locked="0"/>
    </xf>
    <xf numFmtId="49" fontId="1" fillId="34" borderId="14" xfId="0" applyNumberFormat="1" applyFont="1" applyFill="1" applyBorder="1" applyAlignment="1" applyProtection="1">
      <alignment horizontal="left" wrapText="1"/>
      <protection/>
    </xf>
    <xf numFmtId="3" fontId="0" fillId="34" borderId="28" xfId="0" applyNumberFormat="1" applyFill="1" applyBorder="1" applyAlignment="1" applyProtection="1">
      <alignment horizontal="center"/>
      <protection locked="0"/>
    </xf>
    <xf numFmtId="3" fontId="0" fillId="34" borderId="30" xfId="0" applyNumberFormat="1" applyFill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3" fontId="0" fillId="34" borderId="29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wrapText="1"/>
      <protection/>
    </xf>
    <xf numFmtId="0" fontId="0" fillId="34" borderId="25" xfId="0" applyFill="1" applyBorder="1" applyAlignment="1" applyProtection="1">
      <alignment wrapText="1"/>
      <protection/>
    </xf>
    <xf numFmtId="3" fontId="0" fillId="34" borderId="29" xfId="0" applyNumberFormat="1" applyFont="1" applyFill="1" applyBorder="1" applyAlignment="1" applyProtection="1">
      <alignment/>
      <protection/>
    </xf>
    <xf numFmtId="49" fontId="70" fillId="34" borderId="14" xfId="0" applyNumberFormat="1" applyFont="1" applyFill="1" applyBorder="1" applyAlignment="1" applyProtection="1">
      <alignment wrapText="1"/>
      <protection/>
    </xf>
    <xf numFmtId="49" fontId="0" fillId="0" borderId="14" xfId="0" applyNumberFormat="1" applyBorder="1" applyAlignment="1" applyProtection="1">
      <alignment wrapText="1"/>
      <protection locked="0"/>
    </xf>
    <xf numFmtId="49" fontId="70" fillId="34" borderId="14" xfId="0" applyNumberFormat="1" applyFont="1" applyFill="1" applyBorder="1" applyAlignment="1" applyProtection="1">
      <alignment horizontal="left" wrapText="1"/>
      <protection/>
    </xf>
    <xf numFmtId="49" fontId="10" fillId="34" borderId="14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80" fillId="34" borderId="14" xfId="0" applyNumberFormat="1" applyFont="1" applyFill="1" applyBorder="1" applyAlignment="1" applyProtection="1">
      <alignment wrapText="1"/>
      <protection/>
    </xf>
    <xf numFmtId="0" fontId="80" fillId="34" borderId="12" xfId="0" applyFont="1" applyFill="1" applyBorder="1" applyAlignment="1" applyProtection="1">
      <alignment wrapText="1"/>
      <protection/>
    </xf>
    <xf numFmtId="0" fontId="80" fillId="34" borderId="25" xfId="0" applyFont="1" applyFill="1" applyBorder="1" applyAlignment="1" applyProtection="1">
      <alignment wrapText="1"/>
      <protection/>
    </xf>
    <xf numFmtId="0" fontId="69" fillId="7" borderId="11" xfId="0" applyFont="1" applyFill="1" applyBorder="1" applyAlignment="1" applyProtection="1">
      <alignment/>
      <protection locked="0"/>
    </xf>
    <xf numFmtId="0" fontId="53" fillId="7" borderId="11" xfId="0" applyFont="1" applyFill="1" applyBorder="1" applyAlignment="1" applyProtection="1">
      <alignment horizontal="right"/>
      <protection locked="0"/>
    </xf>
    <xf numFmtId="0" fontId="53" fillId="7" borderId="11" xfId="0" applyFont="1" applyFill="1" applyBorder="1" applyAlignment="1" applyProtection="1">
      <alignment/>
      <protection locked="0"/>
    </xf>
    <xf numFmtId="0" fontId="53" fillId="34" borderId="11" xfId="0" applyFont="1" applyFill="1" applyBorder="1" applyAlignment="1" applyProtection="1">
      <alignment/>
      <protection locked="0"/>
    </xf>
    <xf numFmtId="4" fontId="72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53" fillId="34" borderId="14" xfId="0" applyFont="1" applyFill="1" applyBorder="1" applyAlignment="1" applyProtection="1">
      <alignment horizontal="left"/>
      <protection locked="0"/>
    </xf>
    <xf numFmtId="0" fontId="53" fillId="34" borderId="12" xfId="0" applyFont="1" applyFill="1" applyBorder="1" applyAlignment="1" applyProtection="1">
      <alignment horizontal="left"/>
      <protection locked="0"/>
    </xf>
    <xf numFmtId="0" fontId="53" fillId="34" borderId="25" xfId="0" applyFont="1" applyFill="1" applyBorder="1" applyAlignment="1" applyProtection="1">
      <alignment horizontal="left"/>
      <protection locked="0"/>
    </xf>
    <xf numFmtId="4" fontId="81" fillId="34" borderId="11" xfId="0" applyNumberFormat="1" applyFont="1" applyFill="1" applyBorder="1" applyAlignment="1" applyProtection="1">
      <alignment horizontal="right"/>
      <protection/>
    </xf>
    <xf numFmtId="0" fontId="81" fillId="34" borderId="11" xfId="0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 locked="0"/>
    </xf>
    <xf numFmtId="10" fontId="80" fillId="34" borderId="14" xfId="0" applyNumberFormat="1" applyFont="1" applyFill="1" applyBorder="1" applyAlignment="1" applyProtection="1">
      <alignment horizontal="center"/>
      <protection/>
    </xf>
    <xf numFmtId="10" fontId="80" fillId="34" borderId="12" xfId="0" applyNumberFormat="1" applyFont="1" applyFill="1" applyBorder="1" applyAlignment="1" applyProtection="1">
      <alignment horizontal="center"/>
      <protection/>
    </xf>
    <xf numFmtId="10" fontId="80" fillId="34" borderId="2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E9" sqref="E9:I9"/>
    </sheetView>
  </sheetViews>
  <sheetFormatPr defaultColWidth="9.140625" defaultRowHeight="15"/>
  <cols>
    <col min="1" max="1" width="5.00390625" style="0" customWidth="1"/>
    <col min="2" max="2" width="8.42187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4.25">
      <c r="A1" s="65" t="s">
        <v>115</v>
      </c>
      <c r="B1" s="65"/>
      <c r="C1" s="65"/>
      <c r="D1" s="65"/>
      <c r="E1" s="65"/>
      <c r="F1" s="65"/>
      <c r="G1" s="65"/>
      <c r="H1" s="65"/>
      <c r="I1" s="65"/>
    </row>
    <row r="2" spans="1:9" ht="14.25">
      <c r="A2" s="65"/>
      <c r="B2" s="65"/>
      <c r="C2" s="65"/>
      <c r="D2" s="65"/>
      <c r="E2" s="65"/>
      <c r="F2" s="65"/>
      <c r="G2" s="65"/>
      <c r="H2" s="65"/>
      <c r="I2" s="65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68" t="s">
        <v>72</v>
      </c>
      <c r="B4" s="69"/>
      <c r="C4" s="69"/>
      <c r="D4" s="69"/>
      <c r="E4" s="69"/>
      <c r="F4" s="69"/>
      <c r="G4" s="69"/>
      <c r="H4" s="69"/>
      <c r="I4" s="70"/>
    </row>
    <row r="5" spans="1:9" ht="16.5" customHeight="1">
      <c r="A5" s="71"/>
      <c r="B5" s="72"/>
      <c r="C5" s="72"/>
      <c r="D5" s="72"/>
      <c r="E5" s="72"/>
      <c r="F5" s="72"/>
      <c r="G5" s="72"/>
      <c r="H5" s="72"/>
      <c r="I5" s="73"/>
    </row>
    <row r="6" spans="1:9" ht="36.75" customHeight="1">
      <c r="A6" s="74"/>
      <c r="B6" s="75"/>
      <c r="C6" s="75"/>
      <c r="D6" s="75"/>
      <c r="E6" s="75"/>
      <c r="F6" s="75"/>
      <c r="G6" s="75"/>
      <c r="H6" s="75"/>
      <c r="I6" s="76"/>
    </row>
    <row r="7" spans="1:9" ht="15.75" customHeight="1">
      <c r="A7" s="63" t="s">
        <v>63</v>
      </c>
      <c r="B7" s="64"/>
      <c r="C7" s="64"/>
      <c r="D7" s="64"/>
      <c r="E7" s="64"/>
      <c r="F7" s="64"/>
      <c r="G7" s="64"/>
      <c r="H7" s="64"/>
      <c r="I7" s="64"/>
    </row>
    <row r="8" spans="1:11" ht="14.25">
      <c r="A8" s="66" t="s">
        <v>60</v>
      </c>
      <c r="B8" s="66"/>
      <c r="C8" s="66"/>
      <c r="D8" s="66"/>
      <c r="E8" s="67"/>
      <c r="F8" s="67"/>
      <c r="G8" s="67"/>
      <c r="H8" s="67"/>
      <c r="I8" s="67"/>
      <c r="K8" s="5"/>
    </row>
    <row r="9" spans="1:9" ht="14.25">
      <c r="A9" s="66" t="s">
        <v>7</v>
      </c>
      <c r="B9" s="66"/>
      <c r="C9" s="66"/>
      <c r="D9" s="66"/>
      <c r="E9" s="77"/>
      <c r="F9" s="77"/>
      <c r="G9" s="77"/>
      <c r="H9" s="77"/>
      <c r="I9" s="77"/>
    </row>
    <row r="10" spans="1:9" ht="14.25">
      <c r="A10" s="66" t="s">
        <v>64</v>
      </c>
      <c r="B10" s="66"/>
      <c r="C10" s="66"/>
      <c r="D10" s="66"/>
      <c r="E10" s="67" t="s">
        <v>90</v>
      </c>
      <c r="F10" s="67"/>
      <c r="G10" s="67"/>
      <c r="H10" s="67"/>
      <c r="I10" s="67"/>
    </row>
    <row r="11" spans="1:9" ht="15.75" customHeight="1">
      <c r="A11" s="66" t="s">
        <v>59</v>
      </c>
      <c r="B11" s="66"/>
      <c r="C11" s="66"/>
      <c r="D11" s="66"/>
      <c r="E11" s="67" t="s">
        <v>91</v>
      </c>
      <c r="F11" s="67"/>
      <c r="G11" s="67"/>
      <c r="H11" s="67"/>
      <c r="I11" s="67"/>
    </row>
    <row r="12" spans="1:9" ht="14.25">
      <c r="A12" s="66" t="s">
        <v>6</v>
      </c>
      <c r="B12" s="66"/>
      <c r="C12" s="66"/>
      <c r="D12" s="66"/>
      <c r="E12" s="67">
        <v>28750721</v>
      </c>
      <c r="F12" s="67"/>
      <c r="G12" s="67"/>
      <c r="H12" s="67"/>
      <c r="I12" s="67"/>
    </row>
    <row r="13" spans="1:9" s="18" customFormat="1" ht="34.5" customHeight="1">
      <c r="A13" s="84" t="s">
        <v>73</v>
      </c>
      <c r="B13" s="85"/>
      <c r="C13" s="85"/>
      <c r="D13" s="86"/>
      <c r="E13" s="87" t="s">
        <v>92</v>
      </c>
      <c r="F13" s="87"/>
      <c r="G13" s="87"/>
      <c r="H13" s="87"/>
      <c r="I13" s="87"/>
    </row>
    <row r="14" spans="1:11" ht="14.25">
      <c r="A14" s="66" t="s">
        <v>65</v>
      </c>
      <c r="B14" s="88"/>
      <c r="C14" s="88"/>
      <c r="D14" s="88"/>
      <c r="E14" s="87" t="s">
        <v>92</v>
      </c>
      <c r="F14" s="87"/>
      <c r="G14" s="87"/>
      <c r="H14" s="87"/>
      <c r="I14" s="87"/>
      <c r="K14" s="5"/>
    </row>
    <row r="15" spans="1:9" ht="14.25">
      <c r="A15" s="66" t="s">
        <v>66</v>
      </c>
      <c r="B15" s="88"/>
      <c r="C15" s="88"/>
      <c r="D15" s="88"/>
      <c r="E15" s="99">
        <v>731086714</v>
      </c>
      <c r="F15" s="77"/>
      <c r="G15" s="77"/>
      <c r="H15" s="77"/>
      <c r="I15" s="77"/>
    </row>
    <row r="16" s="15" customFormat="1" ht="14.25"/>
    <row r="17" spans="1:9" s="15" customFormat="1" ht="14.25">
      <c r="A17" s="82" t="s">
        <v>74</v>
      </c>
      <c r="B17" s="63"/>
      <c r="C17" s="63"/>
      <c r="D17" s="63"/>
      <c r="E17" s="63"/>
      <c r="F17" s="63"/>
      <c r="G17" s="63"/>
      <c r="H17" s="63"/>
      <c r="I17" s="83"/>
    </row>
    <row r="18" spans="1:8" ht="31.5" customHeight="1">
      <c r="A18" s="78" t="s">
        <v>70</v>
      </c>
      <c r="B18" s="79"/>
      <c r="C18" s="79"/>
      <c r="D18" s="79"/>
      <c r="E18" s="79"/>
      <c r="F18" s="79"/>
      <c r="G18" s="79"/>
      <c r="H18" s="79"/>
    </row>
    <row r="19" ht="15" thickBot="1"/>
    <row r="20" spans="2:8" ht="24" customHeight="1">
      <c r="B20" s="104"/>
      <c r="C20" s="106" t="s">
        <v>56</v>
      </c>
      <c r="D20" s="107"/>
      <c r="E20" s="107"/>
      <c r="F20" s="107"/>
      <c r="G20" s="107"/>
      <c r="H20" s="108"/>
    </row>
    <row r="21" spans="2:8" ht="26.25" customHeight="1" thickBot="1">
      <c r="B21" s="105"/>
      <c r="C21" s="109"/>
      <c r="D21" s="110"/>
      <c r="E21" s="110"/>
      <c r="F21" s="110"/>
      <c r="G21" s="110"/>
      <c r="H21" s="111"/>
    </row>
    <row r="22" spans="3:8" ht="15" thickBot="1">
      <c r="C22" s="1"/>
      <c r="D22" s="1"/>
      <c r="E22" s="1"/>
      <c r="F22" s="1"/>
      <c r="G22" s="1"/>
      <c r="H22" s="1"/>
    </row>
    <row r="23" spans="2:8" ht="21.75" customHeight="1">
      <c r="B23" s="80"/>
      <c r="C23" s="107" t="s">
        <v>62</v>
      </c>
      <c r="D23" s="107"/>
      <c r="E23" s="107"/>
      <c r="F23" s="107"/>
      <c r="G23" s="107"/>
      <c r="H23" s="108"/>
    </row>
    <row r="24" spans="2:8" ht="25.5" customHeight="1" thickBot="1">
      <c r="B24" s="81"/>
      <c r="C24" s="110"/>
      <c r="D24" s="110"/>
      <c r="E24" s="110"/>
      <c r="F24" s="110"/>
      <c r="G24" s="110"/>
      <c r="H24" s="111"/>
    </row>
    <row r="25" spans="2:8" ht="15" thickBot="1">
      <c r="B25" s="6"/>
      <c r="C25" s="1"/>
      <c r="D25" s="1"/>
      <c r="E25" s="1"/>
      <c r="F25" s="1"/>
      <c r="G25" s="1"/>
      <c r="H25" s="1"/>
    </row>
    <row r="26" spans="2:8" ht="14.25">
      <c r="B26" s="80"/>
      <c r="C26" s="100" t="s">
        <v>4</v>
      </c>
      <c r="D26" s="100"/>
      <c r="E26" s="100"/>
      <c r="F26" s="100"/>
      <c r="G26" s="100"/>
      <c r="H26" s="101"/>
    </row>
    <row r="27" spans="2:13" ht="15" thickBot="1">
      <c r="B27" s="81"/>
      <c r="C27" s="102"/>
      <c r="D27" s="102"/>
      <c r="E27" s="102"/>
      <c r="F27" s="102"/>
      <c r="G27" s="102"/>
      <c r="H27" s="103"/>
      <c r="M27" s="6"/>
    </row>
    <row r="28" ht="15" thickBot="1"/>
    <row r="29" spans="2:13" ht="14.25">
      <c r="B29" s="80"/>
      <c r="C29" s="100" t="s">
        <v>3</v>
      </c>
      <c r="D29" s="100"/>
      <c r="E29" s="100"/>
      <c r="F29" s="100"/>
      <c r="G29" s="100"/>
      <c r="H29" s="101"/>
      <c r="M29" s="6"/>
    </row>
    <row r="30" spans="2:8" ht="15" thickBot="1">
      <c r="B30" s="81"/>
      <c r="C30" s="102"/>
      <c r="D30" s="102"/>
      <c r="E30" s="102"/>
      <c r="F30" s="102"/>
      <c r="G30" s="102"/>
      <c r="H30" s="103"/>
    </row>
    <row r="32" spans="1:8" ht="32.25" customHeight="1">
      <c r="A32" s="123" t="s">
        <v>69</v>
      </c>
      <c r="B32" s="124"/>
      <c r="C32" s="124"/>
      <c r="D32" s="124"/>
      <c r="E32" s="124"/>
      <c r="F32" s="124"/>
      <c r="G32" s="124"/>
      <c r="H32" s="124"/>
    </row>
    <row r="33" ht="15" thickBot="1"/>
    <row r="34" spans="2:8" ht="14.25">
      <c r="B34" s="80"/>
      <c r="C34" s="107" t="s">
        <v>57</v>
      </c>
      <c r="D34" s="100"/>
      <c r="E34" s="100"/>
      <c r="F34" s="100"/>
      <c r="G34" s="100"/>
      <c r="H34" s="101"/>
    </row>
    <row r="35" spans="2:8" ht="15" thickBot="1">
      <c r="B35" s="81"/>
      <c r="C35" s="102"/>
      <c r="D35" s="102"/>
      <c r="E35" s="102"/>
      <c r="F35" s="102"/>
      <c r="G35" s="102"/>
      <c r="H35" s="103"/>
    </row>
    <row r="36" ht="15" thickBot="1"/>
    <row r="37" spans="2:8" ht="14.25">
      <c r="B37" s="80"/>
      <c r="C37" s="107" t="s">
        <v>58</v>
      </c>
      <c r="D37" s="100"/>
      <c r="E37" s="100"/>
      <c r="F37" s="100"/>
      <c r="G37" s="100"/>
      <c r="H37" s="101"/>
    </row>
    <row r="38" spans="2:8" ht="15" thickBot="1">
      <c r="B38" s="81"/>
      <c r="C38" s="102"/>
      <c r="D38" s="102"/>
      <c r="E38" s="102"/>
      <c r="F38" s="102"/>
      <c r="G38" s="102"/>
      <c r="H38" s="103"/>
    </row>
    <row r="39" ht="15" thickBot="1"/>
    <row r="40" spans="2:8" ht="14.25">
      <c r="B40" s="80"/>
      <c r="C40" s="100" t="s">
        <v>1</v>
      </c>
      <c r="D40" s="100"/>
      <c r="E40" s="100"/>
      <c r="F40" s="100"/>
      <c r="G40" s="100"/>
      <c r="H40" s="101"/>
    </row>
    <row r="41" spans="2:8" ht="15" thickBot="1">
      <c r="B41" s="81"/>
      <c r="C41" s="102"/>
      <c r="D41" s="102"/>
      <c r="E41" s="102"/>
      <c r="F41" s="102"/>
      <c r="G41" s="102"/>
      <c r="H41" s="103"/>
    </row>
    <row r="42" ht="15" thickBot="1"/>
    <row r="43" spans="2:8" ht="14.25">
      <c r="B43" s="80"/>
      <c r="C43" s="100" t="s">
        <v>2</v>
      </c>
      <c r="D43" s="100"/>
      <c r="E43" s="100"/>
      <c r="F43" s="100"/>
      <c r="G43" s="100"/>
      <c r="H43" s="101"/>
    </row>
    <row r="44" spans="2:8" ht="15" thickBot="1">
      <c r="B44" s="81"/>
      <c r="C44" s="102"/>
      <c r="D44" s="102"/>
      <c r="E44" s="102"/>
      <c r="F44" s="102"/>
      <c r="G44" s="102"/>
      <c r="H44" s="103"/>
    </row>
    <row r="45" ht="15" thickBot="1"/>
    <row r="46" spans="2:8" ht="14.25">
      <c r="B46" s="80"/>
      <c r="C46" s="100" t="s">
        <v>3</v>
      </c>
      <c r="D46" s="100"/>
      <c r="E46" s="100"/>
      <c r="F46" s="100"/>
      <c r="G46" s="100"/>
      <c r="H46" s="101"/>
    </row>
    <row r="47" spans="2:8" ht="15" thickBot="1">
      <c r="B47" s="81"/>
      <c r="C47" s="102"/>
      <c r="D47" s="102"/>
      <c r="E47" s="102"/>
      <c r="F47" s="102"/>
      <c r="G47" s="102"/>
      <c r="H47" s="103"/>
    </row>
    <row r="48" spans="1:9" ht="14.25">
      <c r="A48" s="2"/>
      <c r="B48" s="3"/>
      <c r="C48" s="4"/>
      <c r="D48" s="4"/>
      <c r="E48" s="4"/>
      <c r="F48" s="4"/>
      <c r="G48" s="4"/>
      <c r="H48" s="4"/>
      <c r="I48" s="2"/>
    </row>
    <row r="49" spans="1:9" ht="14.25">
      <c r="A49" s="120" t="s">
        <v>75</v>
      </c>
      <c r="B49" s="121"/>
      <c r="C49" s="121"/>
      <c r="D49" s="121"/>
      <c r="E49" s="121"/>
      <c r="F49" s="121"/>
      <c r="G49" s="121"/>
      <c r="H49" s="122"/>
      <c r="I49" s="2"/>
    </row>
    <row r="50" spans="1:9" ht="27" customHeight="1">
      <c r="A50" s="95" t="s">
        <v>71</v>
      </c>
      <c r="B50" s="119"/>
      <c r="C50" s="119"/>
      <c r="D50" s="119"/>
      <c r="E50" s="119"/>
      <c r="F50" s="119"/>
      <c r="G50" s="119"/>
      <c r="H50" s="119"/>
      <c r="I50" s="119"/>
    </row>
    <row r="51" spans="1:9" ht="69.75" customHeight="1">
      <c r="A51" s="2"/>
      <c r="B51" s="89" t="s">
        <v>96</v>
      </c>
      <c r="C51" s="90"/>
      <c r="D51" s="90"/>
      <c r="E51" s="90"/>
      <c r="F51" s="90"/>
      <c r="G51" s="90"/>
      <c r="H51" s="91"/>
      <c r="I51" s="2"/>
    </row>
    <row r="52" spans="1:9" ht="17.25" customHeight="1">
      <c r="A52" s="2"/>
      <c r="B52" s="17"/>
      <c r="C52" s="17"/>
      <c r="D52" s="17"/>
      <c r="E52" s="17"/>
      <c r="F52" s="17"/>
      <c r="G52" s="17"/>
      <c r="H52" s="17"/>
      <c r="I52" s="2"/>
    </row>
    <row r="53" spans="1:9" ht="21" customHeight="1">
      <c r="A53" s="97" t="s">
        <v>76</v>
      </c>
      <c r="B53" s="98"/>
      <c r="C53" s="98"/>
      <c r="D53" s="98"/>
      <c r="E53" s="98"/>
      <c r="F53" s="98"/>
      <c r="G53" s="98"/>
      <c r="H53" s="98"/>
      <c r="I53" s="83"/>
    </row>
    <row r="54" spans="1:9" ht="48" customHeight="1">
      <c r="A54" s="95" t="s">
        <v>67</v>
      </c>
      <c r="B54" s="96"/>
      <c r="C54" s="96"/>
      <c r="D54" s="96"/>
      <c r="E54" s="96"/>
      <c r="F54" s="96"/>
      <c r="G54" s="96"/>
      <c r="H54" s="96"/>
      <c r="I54" s="96"/>
    </row>
    <row r="55" spans="1:9" ht="12.75" customHeight="1">
      <c r="A55" s="19"/>
      <c r="B55" s="20"/>
      <c r="C55" s="20"/>
      <c r="D55" s="20"/>
      <c r="E55" s="20"/>
      <c r="F55" s="20"/>
      <c r="G55" s="20"/>
      <c r="H55" s="20"/>
      <c r="I55" s="20"/>
    </row>
    <row r="56" spans="1:8" ht="72" customHeight="1">
      <c r="A56" s="16"/>
      <c r="B56" s="92" t="s">
        <v>93</v>
      </c>
      <c r="C56" s="93"/>
      <c r="D56" s="93"/>
      <c r="E56" s="93"/>
      <c r="F56" s="93"/>
      <c r="G56" s="93"/>
      <c r="H56" s="94"/>
    </row>
    <row r="57" spans="1:8" ht="18" customHeight="1">
      <c r="A57" s="16"/>
      <c r="B57" s="21"/>
      <c r="C57" s="21"/>
      <c r="D57" s="21"/>
      <c r="E57" s="21"/>
      <c r="F57" s="21"/>
      <c r="G57" s="21"/>
      <c r="H57" s="21"/>
    </row>
    <row r="58" spans="1:9" ht="15" customHeight="1">
      <c r="A58" s="113" t="s">
        <v>94</v>
      </c>
      <c r="B58" s="114"/>
      <c r="C58" s="114"/>
      <c r="D58" s="114"/>
      <c r="E58" s="114"/>
      <c r="F58" s="114"/>
      <c r="G58" s="114"/>
      <c r="H58" s="114"/>
      <c r="I58" s="115"/>
    </row>
    <row r="59" spans="1:9" ht="30" customHeight="1">
      <c r="A59" s="116"/>
      <c r="B59" s="117"/>
      <c r="C59" s="117"/>
      <c r="D59" s="117"/>
      <c r="E59" s="117"/>
      <c r="F59" s="117"/>
      <c r="G59" s="117"/>
      <c r="H59" s="117"/>
      <c r="I59" s="118"/>
    </row>
    <row r="60" ht="15" customHeight="1"/>
    <row r="61" spans="1:9" ht="27.7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4.25">
      <c r="A62" s="8" t="s">
        <v>95</v>
      </c>
      <c r="B62" s="8"/>
      <c r="C62" s="8"/>
      <c r="D62" s="8"/>
      <c r="E62" s="8"/>
      <c r="F62" s="8" t="s">
        <v>0</v>
      </c>
      <c r="G62" s="8"/>
      <c r="H62" s="8" t="s">
        <v>61</v>
      </c>
      <c r="I62" s="8"/>
    </row>
    <row r="63" spans="1:9" ht="27.75" customHeight="1">
      <c r="A63" s="8"/>
      <c r="B63" s="8"/>
      <c r="C63" s="8"/>
      <c r="D63" s="8"/>
      <c r="E63" s="8"/>
      <c r="F63" s="112" t="s">
        <v>68</v>
      </c>
      <c r="G63" s="112"/>
      <c r="H63" s="112"/>
      <c r="I63" s="112"/>
    </row>
  </sheetData>
  <sheetProtection/>
  <mergeCells count="48">
    <mergeCell ref="B37:B38"/>
    <mergeCell ref="C37:H38"/>
    <mergeCell ref="C34:H35"/>
    <mergeCell ref="B34:B35"/>
    <mergeCell ref="B26:B27"/>
    <mergeCell ref="B29:B30"/>
    <mergeCell ref="C29:H30"/>
    <mergeCell ref="A32:H32"/>
    <mergeCell ref="F63:I63"/>
    <mergeCell ref="B46:B47"/>
    <mergeCell ref="C46:H47"/>
    <mergeCell ref="A58:I59"/>
    <mergeCell ref="B40:B41"/>
    <mergeCell ref="C40:H41"/>
    <mergeCell ref="B43:B44"/>
    <mergeCell ref="C43:H44"/>
    <mergeCell ref="A50:I50"/>
    <mergeCell ref="A49:H49"/>
    <mergeCell ref="B51:H51"/>
    <mergeCell ref="B56:H56"/>
    <mergeCell ref="A54:I54"/>
    <mergeCell ref="A53:I53"/>
    <mergeCell ref="A15:D15"/>
    <mergeCell ref="E15:I15"/>
    <mergeCell ref="C26:H27"/>
    <mergeCell ref="B20:B21"/>
    <mergeCell ref="C20:H21"/>
    <mergeCell ref="C23:H24"/>
    <mergeCell ref="E9:I9"/>
    <mergeCell ref="A18:H18"/>
    <mergeCell ref="B23:B24"/>
    <mergeCell ref="A17:I17"/>
    <mergeCell ref="A12:D12"/>
    <mergeCell ref="E12:I12"/>
    <mergeCell ref="A13:D13"/>
    <mergeCell ref="E13:I13"/>
    <mergeCell ref="A14:D14"/>
    <mergeCell ref="E14:I14"/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zoomScaleSheetLayoutView="100" workbookViewId="0" topLeftCell="A29">
      <selection activeCell="F24" sqref="F24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57421875" style="0" customWidth="1"/>
    <col min="5" max="5" width="5.574218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421875" style="0" customWidth="1"/>
  </cols>
  <sheetData>
    <row r="1" spans="1:9" ht="45" customHeight="1">
      <c r="A1" s="133" t="s">
        <v>111</v>
      </c>
      <c r="B1" s="134"/>
      <c r="C1" s="134"/>
      <c r="D1" s="135"/>
      <c r="E1" s="135"/>
      <c r="F1" s="135"/>
      <c r="G1" s="135"/>
      <c r="H1" s="135"/>
      <c r="I1" s="136"/>
    </row>
    <row r="2" spans="1:9" ht="17.25" customHeight="1">
      <c r="A2" s="137"/>
      <c r="B2" s="137"/>
      <c r="C2" s="137"/>
      <c r="D2" s="138"/>
      <c r="E2" s="138"/>
      <c r="F2" s="138"/>
      <c r="G2" s="138"/>
      <c r="H2" s="138"/>
      <c r="I2" s="138"/>
    </row>
    <row r="3" spans="1:9" ht="15">
      <c r="A3" s="139" t="s">
        <v>112</v>
      </c>
      <c r="B3" s="140"/>
      <c r="C3" s="140"/>
      <c r="D3" s="140"/>
      <c r="E3" s="140"/>
      <c r="F3" s="140"/>
      <c r="G3" s="140"/>
      <c r="H3" s="140"/>
      <c r="I3" s="140"/>
    </row>
    <row r="4" spans="1:9" ht="18.75" customHeight="1">
      <c r="A4" s="10" t="s">
        <v>5</v>
      </c>
      <c r="B4" s="141" t="s">
        <v>90</v>
      </c>
      <c r="C4" s="142"/>
      <c r="D4" s="142"/>
      <c r="E4" s="142"/>
      <c r="F4" s="10" t="s">
        <v>6</v>
      </c>
      <c r="G4" s="143">
        <v>28750721</v>
      </c>
      <c r="H4" s="143"/>
      <c r="I4" s="143"/>
    </row>
    <row r="5" spans="1:9" ht="15">
      <c r="A5" s="144"/>
      <c r="B5" s="98"/>
      <c r="C5" s="98"/>
      <c r="D5" s="98"/>
      <c r="E5" s="98"/>
      <c r="F5" s="98"/>
      <c r="G5" s="98"/>
      <c r="H5" s="98"/>
      <c r="I5" s="98"/>
    </row>
    <row r="6" spans="1:9" ht="15">
      <c r="A6" s="11" t="s">
        <v>7</v>
      </c>
      <c r="B6" s="145" t="s">
        <v>89</v>
      </c>
      <c r="C6" s="143"/>
      <c r="D6" s="143"/>
      <c r="E6" s="143"/>
      <c r="F6" s="143"/>
      <c r="G6" s="143"/>
      <c r="H6" s="143"/>
      <c r="I6" s="143"/>
    </row>
    <row r="7" spans="1:9" ht="15">
      <c r="A7" s="146"/>
      <c r="B7" s="147"/>
      <c r="C7" s="147"/>
      <c r="D7" s="147"/>
      <c r="E7" s="147"/>
      <c r="F7" s="147"/>
      <c r="G7" s="147"/>
      <c r="H7" s="147"/>
      <c r="I7" s="147"/>
    </row>
    <row r="8" spans="1:9" ht="18.75">
      <c r="A8" s="148" t="s">
        <v>8</v>
      </c>
      <c r="B8" s="148"/>
      <c r="C8" s="148"/>
      <c r="D8" s="149"/>
      <c r="E8" s="149"/>
      <c r="F8" s="149"/>
      <c r="G8" s="149"/>
      <c r="H8" s="149"/>
      <c r="I8" s="149"/>
    </row>
    <row r="9" spans="1:9" ht="77.25" customHeight="1">
      <c r="A9" s="150" t="s">
        <v>9</v>
      </c>
      <c r="B9" s="151"/>
      <c r="C9" s="152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77</v>
      </c>
      <c r="I9" s="14" t="s">
        <v>14</v>
      </c>
    </row>
    <row r="10" spans="1:9" ht="38.25" customHeight="1">
      <c r="A10" s="153" t="s">
        <v>15</v>
      </c>
      <c r="B10" s="154"/>
      <c r="C10" s="154"/>
      <c r="D10" s="154"/>
      <c r="E10" s="154"/>
      <c r="F10" s="154"/>
      <c r="G10" s="154"/>
      <c r="H10" s="154"/>
      <c r="I10" s="154"/>
    </row>
    <row r="11" spans="1:9" ht="21.75" customHeight="1" thickBot="1">
      <c r="A11" s="155" t="s">
        <v>78</v>
      </c>
      <c r="B11" s="156"/>
      <c r="C11" s="156"/>
      <c r="D11" s="156"/>
      <c r="E11" s="156"/>
      <c r="F11" s="156"/>
      <c r="G11" s="156"/>
      <c r="H11" s="156"/>
      <c r="I11" s="157"/>
    </row>
    <row r="12" spans="1:9" ht="16.5" thickBot="1">
      <c r="A12" s="158" t="s">
        <v>16</v>
      </c>
      <c r="B12" s="159"/>
      <c r="C12" s="160"/>
      <c r="D12" s="23"/>
      <c r="E12" s="23"/>
      <c r="F12" s="24"/>
      <c r="G12" s="25">
        <v>489908</v>
      </c>
      <c r="H12" s="26">
        <f>G12/G61</f>
        <v>0.9701148514851485</v>
      </c>
      <c r="I12" s="27"/>
    </row>
    <row r="13" spans="1:9" ht="81.75" customHeight="1">
      <c r="A13" s="161" t="s">
        <v>17</v>
      </c>
      <c r="B13" s="162"/>
      <c r="C13" s="163"/>
      <c r="D13" s="28"/>
      <c r="E13" s="28"/>
      <c r="F13" s="29"/>
      <c r="G13" s="62">
        <f>SUM(G14:G23)</f>
        <v>489907.22000000003</v>
      </c>
      <c r="H13" s="31">
        <f>G13/G61</f>
        <v>0.9701133069306931</v>
      </c>
      <c r="I13" s="164"/>
    </row>
    <row r="14" spans="1:9" ht="15.75" customHeight="1">
      <c r="A14" s="125" t="s">
        <v>97</v>
      </c>
      <c r="B14" s="126"/>
      <c r="C14" s="127"/>
      <c r="D14" s="32" t="s">
        <v>98</v>
      </c>
      <c r="E14" s="32">
        <v>1</v>
      </c>
      <c r="F14" s="33">
        <v>334825.15</v>
      </c>
      <c r="G14" s="61">
        <f>E14*F14</f>
        <v>334825.15</v>
      </c>
      <c r="H14" s="165"/>
      <c r="I14" s="164"/>
    </row>
    <row r="15" spans="1:9" ht="15.75" customHeight="1">
      <c r="A15" s="130" t="s">
        <v>99</v>
      </c>
      <c r="B15" s="131"/>
      <c r="C15" s="132"/>
      <c r="D15" s="32" t="s">
        <v>98</v>
      </c>
      <c r="E15" s="32">
        <v>1</v>
      </c>
      <c r="F15" s="33">
        <v>1197.9</v>
      </c>
      <c r="G15" s="61">
        <v>1197.9</v>
      </c>
      <c r="H15" s="166"/>
      <c r="I15" s="164"/>
    </row>
    <row r="16" spans="1:9" ht="15.75" customHeight="1">
      <c r="A16" s="130" t="s">
        <v>100</v>
      </c>
      <c r="B16" s="131"/>
      <c r="C16" s="132"/>
      <c r="D16" s="32" t="s">
        <v>98</v>
      </c>
      <c r="E16" s="32">
        <v>3</v>
      </c>
      <c r="F16" s="33">
        <v>990</v>
      </c>
      <c r="G16" s="61">
        <v>3593.7</v>
      </c>
      <c r="H16" s="166"/>
      <c r="I16" s="164"/>
    </row>
    <row r="17" spans="1:9" ht="15.75" customHeight="1">
      <c r="A17" s="130" t="s">
        <v>101</v>
      </c>
      <c r="B17" s="131"/>
      <c r="C17" s="132"/>
      <c r="D17" s="32" t="s">
        <v>102</v>
      </c>
      <c r="E17" s="32">
        <v>670</v>
      </c>
      <c r="F17" s="33">
        <v>10</v>
      </c>
      <c r="G17" s="61">
        <v>8107</v>
      </c>
      <c r="H17" s="166"/>
      <c r="I17" s="164"/>
    </row>
    <row r="18" spans="1:9" ht="15.75" customHeight="1">
      <c r="A18" s="130" t="s">
        <v>103</v>
      </c>
      <c r="B18" s="131"/>
      <c r="C18" s="132"/>
      <c r="D18" s="32" t="s">
        <v>104</v>
      </c>
      <c r="E18" s="32"/>
      <c r="F18" s="33"/>
      <c r="G18" s="61">
        <v>7260</v>
      </c>
      <c r="H18" s="166"/>
      <c r="I18" s="164"/>
    </row>
    <row r="19" spans="1:9" ht="15.75" customHeight="1">
      <c r="A19" s="130" t="s">
        <v>105</v>
      </c>
      <c r="B19" s="131"/>
      <c r="C19" s="132"/>
      <c r="D19" s="32" t="s">
        <v>102</v>
      </c>
      <c r="E19" s="32">
        <v>670</v>
      </c>
      <c r="F19" s="33">
        <v>25</v>
      </c>
      <c r="G19" s="61">
        <v>20267.5</v>
      </c>
      <c r="H19" s="166"/>
      <c r="I19" s="164"/>
    </row>
    <row r="20" spans="1:9" ht="15">
      <c r="A20" s="125" t="s">
        <v>106</v>
      </c>
      <c r="B20" s="126"/>
      <c r="C20" s="127"/>
      <c r="D20" s="32" t="s">
        <v>98</v>
      </c>
      <c r="E20" s="32">
        <v>1</v>
      </c>
      <c r="F20" s="33">
        <v>68191</v>
      </c>
      <c r="G20" s="61">
        <v>82511.11</v>
      </c>
      <c r="H20" s="167"/>
      <c r="I20" s="164"/>
    </row>
    <row r="21" spans="1:9" ht="15">
      <c r="A21" s="125" t="s">
        <v>107</v>
      </c>
      <c r="B21" s="126"/>
      <c r="C21" s="127"/>
      <c r="D21" s="32" t="s">
        <v>98</v>
      </c>
      <c r="E21" s="32">
        <v>1</v>
      </c>
      <c r="F21" s="33">
        <v>14406</v>
      </c>
      <c r="G21" s="61">
        <v>17431.26</v>
      </c>
      <c r="H21" s="167"/>
      <c r="I21" s="164"/>
    </row>
    <row r="22" spans="1:9" ht="15.75" customHeight="1">
      <c r="A22" s="125" t="s">
        <v>108</v>
      </c>
      <c r="B22" s="128"/>
      <c r="C22" s="129"/>
      <c r="D22" s="32" t="s">
        <v>98</v>
      </c>
      <c r="E22" s="32">
        <v>1</v>
      </c>
      <c r="F22" s="33">
        <v>9680</v>
      </c>
      <c r="G22" s="61">
        <v>11712.8</v>
      </c>
      <c r="H22" s="167"/>
      <c r="I22" s="164"/>
    </row>
    <row r="23" spans="1:9" ht="15">
      <c r="A23" s="125" t="s">
        <v>109</v>
      </c>
      <c r="B23" s="126"/>
      <c r="C23" s="127"/>
      <c r="D23" s="32" t="s">
        <v>98</v>
      </c>
      <c r="E23" s="32">
        <v>1</v>
      </c>
      <c r="F23" s="33">
        <v>240</v>
      </c>
      <c r="G23" s="61">
        <v>3000.8</v>
      </c>
      <c r="H23" s="168"/>
      <c r="I23" s="164"/>
    </row>
    <row r="24" spans="1:9" ht="79.5" customHeight="1">
      <c r="A24" s="169" t="s">
        <v>18</v>
      </c>
      <c r="B24" s="170"/>
      <c r="C24" s="171"/>
      <c r="D24" s="28"/>
      <c r="E24" s="28"/>
      <c r="F24" s="29"/>
      <c r="G24" s="30">
        <f>SUM(G25:G27)</f>
        <v>0</v>
      </c>
      <c r="H24" s="31">
        <f>G24/G61</f>
        <v>0</v>
      </c>
      <c r="I24" s="164"/>
    </row>
    <row r="25" spans="1:9" ht="15">
      <c r="A25" s="172" t="s">
        <v>19</v>
      </c>
      <c r="B25" s="173"/>
      <c r="C25" s="174"/>
      <c r="D25" s="32"/>
      <c r="E25" s="32"/>
      <c r="F25" s="33"/>
      <c r="G25" s="34">
        <f>E25*F25</f>
        <v>0</v>
      </c>
      <c r="H25" s="165"/>
      <c r="I25" s="164"/>
    </row>
    <row r="26" spans="1:9" ht="15">
      <c r="A26" s="172" t="s">
        <v>20</v>
      </c>
      <c r="B26" s="173"/>
      <c r="C26" s="174"/>
      <c r="D26" s="32"/>
      <c r="E26" s="32"/>
      <c r="F26" s="33"/>
      <c r="G26" s="34">
        <f>E26*F26</f>
        <v>0</v>
      </c>
      <c r="H26" s="167"/>
      <c r="I26" s="164"/>
    </row>
    <row r="27" spans="1:9" ht="15.75" thickBot="1">
      <c r="A27" s="172" t="s">
        <v>21</v>
      </c>
      <c r="B27" s="173"/>
      <c r="C27" s="174"/>
      <c r="D27" s="32"/>
      <c r="E27" s="32"/>
      <c r="F27" s="33"/>
      <c r="G27" s="34">
        <f>E27*F27</f>
        <v>0</v>
      </c>
      <c r="H27" s="168"/>
      <c r="I27" s="164"/>
    </row>
    <row r="28" spans="1:9" ht="16.5" thickBot="1">
      <c r="A28" s="175" t="s">
        <v>22</v>
      </c>
      <c r="B28" s="176"/>
      <c r="C28" s="177"/>
      <c r="D28" s="35"/>
      <c r="E28" s="35"/>
      <c r="F28" s="36"/>
      <c r="G28" s="37">
        <f>SUM(G29,G33,G38,G43,G48,G51,G56)</f>
        <v>15092</v>
      </c>
      <c r="H28" s="38">
        <f>G28/G61</f>
        <v>0.029885148514851485</v>
      </c>
      <c r="I28" s="39"/>
    </row>
    <row r="29" spans="1:9" ht="55.5" customHeight="1">
      <c r="A29" s="178" t="s">
        <v>23</v>
      </c>
      <c r="B29" s="170"/>
      <c r="C29" s="171"/>
      <c r="D29" s="28"/>
      <c r="E29" s="28"/>
      <c r="F29" s="29"/>
      <c r="G29" s="30">
        <f>SUM(G30:G32)</f>
        <v>0</v>
      </c>
      <c r="H29" s="31">
        <f>G29/G61</f>
        <v>0</v>
      </c>
      <c r="I29" s="179"/>
    </row>
    <row r="30" spans="1:9" ht="15">
      <c r="A30" s="181" t="s">
        <v>24</v>
      </c>
      <c r="B30" s="182"/>
      <c r="C30" s="183"/>
      <c r="D30" s="32"/>
      <c r="E30" s="32"/>
      <c r="F30" s="33"/>
      <c r="G30" s="34">
        <f>E30*F30</f>
        <v>0</v>
      </c>
      <c r="H30" s="184"/>
      <c r="I30" s="179"/>
    </row>
    <row r="31" spans="1:9" ht="15">
      <c r="A31" s="181" t="s">
        <v>25</v>
      </c>
      <c r="B31" s="182"/>
      <c r="C31" s="183"/>
      <c r="D31" s="32"/>
      <c r="E31" s="32"/>
      <c r="F31" s="33"/>
      <c r="G31" s="34">
        <f>E31*F31</f>
        <v>0</v>
      </c>
      <c r="H31" s="167"/>
      <c r="I31" s="179"/>
    </row>
    <row r="32" spans="1:9" ht="15">
      <c r="A32" s="181" t="s">
        <v>26</v>
      </c>
      <c r="B32" s="182"/>
      <c r="C32" s="183"/>
      <c r="D32" s="32"/>
      <c r="E32" s="32"/>
      <c r="F32" s="33"/>
      <c r="G32" s="34">
        <f>E32*F32</f>
        <v>0</v>
      </c>
      <c r="H32" s="168"/>
      <c r="I32" s="179"/>
    </row>
    <row r="33" spans="1:9" ht="54" customHeight="1">
      <c r="A33" s="185" t="s">
        <v>27</v>
      </c>
      <c r="B33" s="186"/>
      <c r="C33" s="187"/>
      <c r="D33" s="28"/>
      <c r="E33" s="28"/>
      <c r="F33" s="29"/>
      <c r="G33" s="30">
        <f>SUM(G34:G37)</f>
        <v>15092</v>
      </c>
      <c r="H33" s="31">
        <f>G33/G61</f>
        <v>0.029885148514851485</v>
      </c>
      <c r="I33" s="179"/>
    </row>
    <row r="34" spans="1:9" ht="15">
      <c r="A34" s="181" t="s">
        <v>114</v>
      </c>
      <c r="B34" s="182"/>
      <c r="C34" s="183"/>
      <c r="D34" s="32" t="s">
        <v>98</v>
      </c>
      <c r="E34" s="32">
        <v>1</v>
      </c>
      <c r="F34" s="33">
        <v>15092</v>
      </c>
      <c r="G34" s="34">
        <f>E34*F34</f>
        <v>15092</v>
      </c>
      <c r="H34" s="188"/>
      <c r="I34" s="179"/>
    </row>
    <row r="35" spans="1:9" ht="15">
      <c r="A35" s="181" t="s">
        <v>28</v>
      </c>
      <c r="B35" s="182"/>
      <c r="C35" s="183"/>
      <c r="D35" s="32"/>
      <c r="E35" s="32"/>
      <c r="F35" s="33"/>
      <c r="G35" s="34">
        <f>E35*F35</f>
        <v>0</v>
      </c>
      <c r="H35" s="167"/>
      <c r="I35" s="179"/>
    </row>
    <row r="36" spans="1:9" ht="15">
      <c r="A36" s="181" t="s">
        <v>29</v>
      </c>
      <c r="B36" s="182"/>
      <c r="C36" s="183"/>
      <c r="D36" s="32"/>
      <c r="E36" s="32"/>
      <c r="F36" s="33"/>
      <c r="G36" s="34">
        <f>E36*F36</f>
        <v>0</v>
      </c>
      <c r="H36" s="167"/>
      <c r="I36" s="179"/>
    </row>
    <row r="37" spans="1:9" ht="15">
      <c r="A37" s="181" t="s">
        <v>30</v>
      </c>
      <c r="B37" s="182"/>
      <c r="C37" s="183"/>
      <c r="D37" s="32"/>
      <c r="E37" s="32"/>
      <c r="F37" s="33"/>
      <c r="G37" s="34">
        <f>E37*F37</f>
        <v>0</v>
      </c>
      <c r="H37" s="168"/>
      <c r="I37" s="179"/>
    </row>
    <row r="38" spans="1:9" ht="38.25" customHeight="1">
      <c r="A38" s="189" t="s">
        <v>31</v>
      </c>
      <c r="B38" s="186"/>
      <c r="C38" s="187"/>
      <c r="D38" s="28"/>
      <c r="E38" s="28"/>
      <c r="F38" s="29"/>
      <c r="G38" s="30">
        <f>SUM(G39:G42)</f>
        <v>0</v>
      </c>
      <c r="H38" s="31">
        <f>G38/G61</f>
        <v>0</v>
      </c>
      <c r="I38" s="179"/>
    </row>
    <row r="39" spans="1:9" ht="15">
      <c r="A39" s="181" t="s">
        <v>32</v>
      </c>
      <c r="B39" s="182"/>
      <c r="C39" s="183"/>
      <c r="D39" s="32"/>
      <c r="E39" s="32"/>
      <c r="F39" s="33"/>
      <c r="G39" s="34">
        <f>E39*F39</f>
        <v>0</v>
      </c>
      <c r="H39" s="188"/>
      <c r="I39" s="179"/>
    </row>
    <row r="40" spans="1:9" ht="15">
      <c r="A40" s="190" t="s">
        <v>33</v>
      </c>
      <c r="B40" s="173"/>
      <c r="C40" s="174"/>
      <c r="D40" s="32"/>
      <c r="E40" s="32"/>
      <c r="F40" s="33"/>
      <c r="G40" s="34">
        <f>E40*F40</f>
        <v>0</v>
      </c>
      <c r="H40" s="167"/>
      <c r="I40" s="179"/>
    </row>
    <row r="41" spans="1:9" ht="15">
      <c r="A41" s="190" t="s">
        <v>34</v>
      </c>
      <c r="B41" s="173"/>
      <c r="C41" s="174"/>
      <c r="D41" s="32"/>
      <c r="E41" s="32"/>
      <c r="F41" s="33"/>
      <c r="G41" s="34">
        <f>E41*F41</f>
        <v>0</v>
      </c>
      <c r="H41" s="167"/>
      <c r="I41" s="179"/>
    </row>
    <row r="42" spans="1:9" ht="15">
      <c r="A42" s="190" t="s">
        <v>35</v>
      </c>
      <c r="B42" s="173"/>
      <c r="C42" s="174"/>
      <c r="D42" s="32"/>
      <c r="E42" s="32"/>
      <c r="F42" s="33"/>
      <c r="G42" s="34">
        <f>E42*F42</f>
        <v>0</v>
      </c>
      <c r="H42" s="168"/>
      <c r="I42" s="179"/>
    </row>
    <row r="43" spans="1:9" ht="52.5" customHeight="1">
      <c r="A43" s="189" t="s">
        <v>79</v>
      </c>
      <c r="B43" s="186"/>
      <c r="C43" s="187"/>
      <c r="D43" s="28"/>
      <c r="E43" s="28"/>
      <c r="F43" s="29"/>
      <c r="G43" s="30">
        <f>SUM(G44:G47)</f>
        <v>0</v>
      </c>
      <c r="H43" s="31">
        <f>G43/G61</f>
        <v>0</v>
      </c>
      <c r="I43" s="179"/>
    </row>
    <row r="44" spans="1:9" ht="15">
      <c r="A44" s="181" t="s">
        <v>113</v>
      </c>
      <c r="B44" s="182"/>
      <c r="C44" s="183"/>
      <c r="D44" s="32"/>
      <c r="E44" s="32"/>
      <c r="F44" s="33"/>
      <c r="G44" s="34">
        <f>E44*F44</f>
        <v>0</v>
      </c>
      <c r="H44" s="188"/>
      <c r="I44" s="179"/>
    </row>
    <row r="45" spans="1:9" ht="15">
      <c r="A45" s="190" t="s">
        <v>36</v>
      </c>
      <c r="B45" s="173"/>
      <c r="C45" s="174"/>
      <c r="D45" s="32"/>
      <c r="E45" s="32"/>
      <c r="F45" s="33"/>
      <c r="G45" s="34">
        <f>E45*F45</f>
        <v>0</v>
      </c>
      <c r="H45" s="167"/>
      <c r="I45" s="179"/>
    </row>
    <row r="46" spans="1:9" ht="15">
      <c r="A46" s="190" t="s">
        <v>37</v>
      </c>
      <c r="B46" s="173"/>
      <c r="C46" s="174"/>
      <c r="D46" s="32"/>
      <c r="E46" s="32"/>
      <c r="F46" s="33"/>
      <c r="G46" s="34">
        <f>E46*F46</f>
        <v>0</v>
      </c>
      <c r="H46" s="167"/>
      <c r="I46" s="179"/>
    </row>
    <row r="47" spans="1:9" ht="15">
      <c r="A47" s="190" t="s">
        <v>38</v>
      </c>
      <c r="B47" s="173"/>
      <c r="C47" s="174"/>
      <c r="D47" s="32"/>
      <c r="E47" s="32"/>
      <c r="F47" s="33"/>
      <c r="G47" s="34">
        <f>E47*F47</f>
        <v>0</v>
      </c>
      <c r="H47" s="168"/>
      <c r="I47" s="179"/>
    </row>
    <row r="48" spans="1:9" ht="42" customHeight="1">
      <c r="A48" s="191" t="s">
        <v>39</v>
      </c>
      <c r="B48" s="170"/>
      <c r="C48" s="171"/>
      <c r="D48" s="28"/>
      <c r="E48" s="28"/>
      <c r="F48" s="29"/>
      <c r="G48" s="30">
        <f>SUM(G49:G50)</f>
        <v>0</v>
      </c>
      <c r="H48" s="31">
        <f>G48/G61</f>
        <v>0</v>
      </c>
      <c r="I48" s="179"/>
    </row>
    <row r="49" spans="1:9" ht="15">
      <c r="A49" s="181" t="s">
        <v>40</v>
      </c>
      <c r="B49" s="182"/>
      <c r="C49" s="183"/>
      <c r="D49" s="32"/>
      <c r="E49" s="32"/>
      <c r="F49" s="33"/>
      <c r="G49" s="34">
        <f>F49*E49</f>
        <v>0</v>
      </c>
      <c r="H49" s="188"/>
      <c r="I49" s="179"/>
    </row>
    <row r="50" spans="1:9" ht="15">
      <c r="A50" s="190" t="s">
        <v>41</v>
      </c>
      <c r="B50" s="173"/>
      <c r="C50" s="174"/>
      <c r="D50" s="32"/>
      <c r="E50" s="32"/>
      <c r="F50" s="33"/>
      <c r="G50" s="34">
        <f>F50*E50</f>
        <v>0</v>
      </c>
      <c r="H50" s="168"/>
      <c r="I50" s="179"/>
    </row>
    <row r="51" spans="1:9" ht="67.5" customHeight="1">
      <c r="A51" s="192" t="s">
        <v>42</v>
      </c>
      <c r="B51" s="186"/>
      <c r="C51" s="187"/>
      <c r="D51" s="28"/>
      <c r="E51" s="28"/>
      <c r="F51" s="29"/>
      <c r="G51" s="30">
        <f>SUM(G52:G55)</f>
        <v>0</v>
      </c>
      <c r="H51" s="40">
        <f>G51/G61</f>
        <v>0</v>
      </c>
      <c r="I51" s="179"/>
    </row>
    <row r="52" spans="1:9" ht="15">
      <c r="A52" s="181" t="s">
        <v>43</v>
      </c>
      <c r="B52" s="182"/>
      <c r="C52" s="183"/>
      <c r="D52" s="32"/>
      <c r="E52" s="32"/>
      <c r="F52" s="33"/>
      <c r="G52" s="34">
        <f>E52*F52</f>
        <v>0</v>
      </c>
      <c r="H52" s="188"/>
      <c r="I52" s="179"/>
    </row>
    <row r="53" spans="1:9" ht="15">
      <c r="A53" s="190" t="s">
        <v>44</v>
      </c>
      <c r="B53" s="173"/>
      <c r="C53" s="174"/>
      <c r="D53" s="32"/>
      <c r="E53" s="32"/>
      <c r="F53" s="33"/>
      <c r="G53" s="34">
        <f>E53*F53</f>
        <v>0</v>
      </c>
      <c r="H53" s="167"/>
      <c r="I53" s="179"/>
    </row>
    <row r="54" spans="1:9" ht="15">
      <c r="A54" s="190" t="s">
        <v>45</v>
      </c>
      <c r="B54" s="173"/>
      <c r="C54" s="174"/>
      <c r="D54" s="32"/>
      <c r="E54" s="32"/>
      <c r="F54" s="33"/>
      <c r="G54" s="34">
        <f>E54*F54</f>
        <v>0</v>
      </c>
      <c r="H54" s="167"/>
      <c r="I54" s="179"/>
    </row>
    <row r="55" spans="1:9" ht="15">
      <c r="A55" s="190" t="s">
        <v>46</v>
      </c>
      <c r="B55" s="173"/>
      <c r="C55" s="174"/>
      <c r="D55" s="32"/>
      <c r="E55" s="32"/>
      <c r="F55" s="33"/>
      <c r="G55" s="34">
        <f>E55*F55</f>
        <v>0</v>
      </c>
      <c r="H55" s="168"/>
      <c r="I55" s="179"/>
    </row>
    <row r="56" spans="1:9" ht="59.25" customHeight="1">
      <c r="A56" s="189" t="s">
        <v>80</v>
      </c>
      <c r="B56" s="186"/>
      <c r="C56" s="187"/>
      <c r="D56" s="28"/>
      <c r="E56" s="28"/>
      <c r="F56" s="29"/>
      <c r="G56" s="30">
        <f>SUM(G57:G60)</f>
        <v>0</v>
      </c>
      <c r="H56" s="31">
        <f>G56/G61</f>
        <v>0</v>
      </c>
      <c r="I56" s="179"/>
    </row>
    <row r="57" spans="1:9" ht="15">
      <c r="A57" s="181" t="s">
        <v>47</v>
      </c>
      <c r="B57" s="182"/>
      <c r="C57" s="183"/>
      <c r="D57" s="32"/>
      <c r="E57" s="32"/>
      <c r="F57" s="33"/>
      <c r="G57" s="34">
        <f>E57*F57</f>
        <v>0</v>
      </c>
      <c r="H57" s="188"/>
      <c r="I57" s="179"/>
    </row>
    <row r="58" spans="1:9" ht="15">
      <c r="A58" s="190" t="s">
        <v>48</v>
      </c>
      <c r="B58" s="173"/>
      <c r="C58" s="174"/>
      <c r="D58" s="32"/>
      <c r="E58" s="32"/>
      <c r="F58" s="33"/>
      <c r="G58" s="34">
        <f>E58*F58</f>
        <v>0</v>
      </c>
      <c r="H58" s="167"/>
      <c r="I58" s="179"/>
    </row>
    <row r="59" spans="1:9" ht="15">
      <c r="A59" s="190" t="s">
        <v>49</v>
      </c>
      <c r="B59" s="173"/>
      <c r="C59" s="174"/>
      <c r="D59" s="32"/>
      <c r="E59" s="32"/>
      <c r="F59" s="33"/>
      <c r="G59" s="34">
        <f>E59*F59</f>
        <v>0</v>
      </c>
      <c r="H59" s="167"/>
      <c r="I59" s="179"/>
    </row>
    <row r="60" spans="1:9" ht="15">
      <c r="A60" s="190" t="s">
        <v>50</v>
      </c>
      <c r="B60" s="193"/>
      <c r="C60" s="194"/>
      <c r="D60" s="32"/>
      <c r="E60" s="32"/>
      <c r="F60" s="33"/>
      <c r="G60" s="34">
        <f>E60*F60</f>
        <v>0</v>
      </c>
      <c r="H60" s="168"/>
      <c r="I60" s="180"/>
    </row>
    <row r="61" spans="1:9" ht="15.75">
      <c r="A61" s="195" t="s">
        <v>81</v>
      </c>
      <c r="B61" s="196"/>
      <c r="C61" s="197"/>
      <c r="D61" s="41" t="s">
        <v>51</v>
      </c>
      <c r="E61" s="41" t="s">
        <v>51</v>
      </c>
      <c r="F61" s="41" t="s">
        <v>51</v>
      </c>
      <c r="G61" s="42">
        <f>SUM(G12,G28)</f>
        <v>505000</v>
      </c>
      <c r="H61" s="43"/>
      <c r="I61" s="42">
        <f>SUM(I12,I28)</f>
        <v>0</v>
      </c>
    </row>
    <row r="62" spans="1:9" ht="15">
      <c r="A62" s="44"/>
      <c r="B62" s="44"/>
      <c r="C62" s="44"/>
      <c r="D62" s="44"/>
      <c r="E62" s="44"/>
      <c r="F62" s="44"/>
      <c r="G62" s="44"/>
      <c r="H62" s="44"/>
      <c r="I62" s="44"/>
    </row>
    <row r="63" spans="1:9" ht="22.5" customHeight="1">
      <c r="A63" s="198" t="s">
        <v>52</v>
      </c>
      <c r="B63" s="198"/>
      <c r="C63" s="198"/>
      <c r="D63" s="45" t="s">
        <v>53</v>
      </c>
      <c r="E63" s="199" t="s">
        <v>82</v>
      </c>
      <c r="F63" s="200"/>
      <c r="G63" s="45" t="s">
        <v>83</v>
      </c>
      <c r="H63" s="46"/>
      <c r="I63" s="47"/>
    </row>
    <row r="64" spans="1:9" ht="14.25">
      <c r="A64" s="201" t="s">
        <v>84</v>
      </c>
      <c r="B64" s="201"/>
      <c r="C64" s="201"/>
      <c r="D64" s="48">
        <f>G61</f>
        <v>505000</v>
      </c>
      <c r="E64" s="202">
        <v>505000</v>
      </c>
      <c r="F64" s="202"/>
      <c r="G64" s="49">
        <f>E64/D64</f>
        <v>1</v>
      </c>
      <c r="H64" s="46"/>
      <c r="I64" s="46"/>
    </row>
    <row r="65" spans="1:9" ht="14.25">
      <c r="A65" s="201" t="s">
        <v>54</v>
      </c>
      <c r="B65" s="201"/>
      <c r="C65" s="201"/>
      <c r="D65" s="201"/>
      <c r="E65" s="201"/>
      <c r="F65" s="201"/>
      <c r="G65" s="50"/>
      <c r="H65" s="46"/>
      <c r="I65" s="46"/>
    </row>
    <row r="66" spans="1:9" ht="14.25">
      <c r="A66" s="209" t="s">
        <v>85</v>
      </c>
      <c r="B66" s="210"/>
      <c r="C66" s="211"/>
      <c r="D66" s="51">
        <f>G12</f>
        <v>489908</v>
      </c>
      <c r="E66" s="212">
        <v>489908</v>
      </c>
      <c r="F66" s="213"/>
      <c r="G66" s="49">
        <f>E66/D64</f>
        <v>0.9701148514851485</v>
      </c>
      <c r="H66" s="46"/>
      <c r="I66" s="46"/>
    </row>
    <row r="67" spans="1:9" ht="14.25">
      <c r="A67" s="209" t="s">
        <v>86</v>
      </c>
      <c r="B67" s="210"/>
      <c r="C67" s="211"/>
      <c r="D67" s="51">
        <f>G28</f>
        <v>15092</v>
      </c>
      <c r="E67" s="212">
        <v>15092</v>
      </c>
      <c r="F67" s="213"/>
      <c r="G67" s="49">
        <f>E67/D64</f>
        <v>0.029885148514851485</v>
      </c>
      <c r="H67" s="46"/>
      <c r="I67" s="46"/>
    </row>
    <row r="68" spans="1:9" ht="15">
      <c r="A68" s="214" t="s">
        <v>87</v>
      </c>
      <c r="B68" s="214"/>
      <c r="C68" s="214"/>
      <c r="D68" s="215">
        <f>I61/G61</f>
        <v>0</v>
      </c>
      <c r="E68" s="216"/>
      <c r="F68" s="216"/>
      <c r="G68" s="217"/>
      <c r="H68" s="46"/>
      <c r="I68" s="46"/>
    </row>
    <row r="69" spans="1:9" ht="9" customHeight="1">
      <c r="A69" s="44"/>
      <c r="B69" s="44"/>
      <c r="C69" s="44"/>
      <c r="D69" s="44"/>
      <c r="E69" s="44"/>
      <c r="F69" s="44"/>
      <c r="G69" s="44"/>
      <c r="H69" s="44"/>
      <c r="I69" s="44"/>
    </row>
    <row r="70" spans="1:9" ht="28.5" customHeight="1">
      <c r="A70" s="203" t="s">
        <v>55</v>
      </c>
      <c r="B70" s="203"/>
      <c r="C70" s="203"/>
      <c r="D70" s="203"/>
      <c r="E70" s="203"/>
      <c r="F70" s="203"/>
      <c r="G70" s="203"/>
      <c r="H70" s="203"/>
      <c r="I70" s="203"/>
    </row>
    <row r="71" spans="1:9" ht="14.25">
      <c r="A71" s="44"/>
      <c r="B71" s="44"/>
      <c r="C71" s="44"/>
      <c r="D71" s="44"/>
      <c r="E71" s="44"/>
      <c r="F71" s="44"/>
      <c r="G71" s="44"/>
      <c r="H71" s="44"/>
      <c r="I71" s="44"/>
    </row>
    <row r="72" spans="1:9" ht="14.25">
      <c r="A72" s="204" t="s">
        <v>110</v>
      </c>
      <c r="B72" s="83"/>
      <c r="C72" s="52"/>
      <c r="D72" s="52"/>
      <c r="E72" s="52"/>
      <c r="F72" s="52"/>
      <c r="G72" s="44"/>
      <c r="H72" s="44"/>
      <c r="I72" s="44"/>
    </row>
    <row r="73" spans="1:9" ht="14.25">
      <c r="A73" s="53"/>
      <c r="B73" s="52"/>
      <c r="C73" s="52"/>
      <c r="D73" s="52"/>
      <c r="E73" s="52"/>
      <c r="F73" s="52"/>
      <c r="G73" s="44"/>
      <c r="H73" s="44"/>
      <c r="I73" s="44"/>
    </row>
    <row r="74" spans="1:9" s="6" customFormat="1" ht="14.25">
      <c r="A74" s="54"/>
      <c r="B74" s="55"/>
      <c r="C74" s="55"/>
      <c r="D74" s="55"/>
      <c r="E74" s="55"/>
      <c r="F74" s="55"/>
      <c r="G74" s="55"/>
      <c r="H74" s="55"/>
      <c r="I74" s="56"/>
    </row>
    <row r="75" spans="1:9" s="6" customFormat="1" ht="15.75" customHeight="1">
      <c r="A75" s="57"/>
      <c r="B75" s="52"/>
      <c r="C75" s="52"/>
      <c r="D75" s="52"/>
      <c r="E75" s="52"/>
      <c r="F75" s="52"/>
      <c r="G75" s="52"/>
      <c r="H75" s="52"/>
      <c r="I75" s="58"/>
    </row>
    <row r="76" spans="1:9" s="6" customFormat="1" ht="9" customHeight="1">
      <c r="A76" s="205" t="s">
        <v>88</v>
      </c>
      <c r="B76" s="206"/>
      <c r="C76" s="206"/>
      <c r="D76" s="52"/>
      <c r="E76" s="52"/>
      <c r="F76" s="52"/>
      <c r="G76" s="52"/>
      <c r="H76" s="52"/>
      <c r="I76" s="58"/>
    </row>
    <row r="77" spans="1:9" s="6" customFormat="1" ht="14.25">
      <c r="A77" s="205"/>
      <c r="B77" s="206"/>
      <c r="C77" s="206"/>
      <c r="D77" s="52"/>
      <c r="E77" s="52"/>
      <c r="F77" s="52"/>
      <c r="G77" s="52"/>
      <c r="H77" s="52"/>
      <c r="I77" s="58"/>
    </row>
    <row r="78" spans="1:9" s="6" customFormat="1" ht="4.5" customHeight="1">
      <c r="A78" s="207"/>
      <c r="B78" s="208"/>
      <c r="C78" s="208"/>
      <c r="D78" s="59"/>
      <c r="E78" s="59"/>
      <c r="F78" s="59"/>
      <c r="G78" s="59"/>
      <c r="H78" s="59"/>
      <c r="I78" s="60"/>
    </row>
  </sheetData>
  <sheetProtection insertRows="0"/>
  <mergeCells count="87">
    <mergeCell ref="A70:I70"/>
    <mergeCell ref="A72:B72"/>
    <mergeCell ref="A76:C78"/>
    <mergeCell ref="A66:C66"/>
    <mergeCell ref="E66:F66"/>
    <mergeCell ref="A67:C67"/>
    <mergeCell ref="E67:F67"/>
    <mergeCell ref="A68:C68"/>
    <mergeCell ref="D68:G68"/>
    <mergeCell ref="A61:C61"/>
    <mergeCell ref="A63:C63"/>
    <mergeCell ref="E63:F63"/>
    <mergeCell ref="A64:C64"/>
    <mergeCell ref="E64:F64"/>
    <mergeCell ref="A65:F65"/>
    <mergeCell ref="A56:C56"/>
    <mergeCell ref="A57:C57"/>
    <mergeCell ref="H57:H60"/>
    <mergeCell ref="A58:C58"/>
    <mergeCell ref="A59:C59"/>
    <mergeCell ref="A60:C60"/>
    <mergeCell ref="A49:C49"/>
    <mergeCell ref="H49:H50"/>
    <mergeCell ref="A50:C50"/>
    <mergeCell ref="A51:C51"/>
    <mergeCell ref="A52:C52"/>
    <mergeCell ref="H52:H55"/>
    <mergeCell ref="A53:C53"/>
    <mergeCell ref="A54:C54"/>
    <mergeCell ref="A55:C55"/>
    <mergeCell ref="A44:C44"/>
    <mergeCell ref="H44:H47"/>
    <mergeCell ref="A45:C45"/>
    <mergeCell ref="A46:C46"/>
    <mergeCell ref="A47:C47"/>
    <mergeCell ref="A48:C48"/>
    <mergeCell ref="A39:C39"/>
    <mergeCell ref="H39:H42"/>
    <mergeCell ref="A40:C40"/>
    <mergeCell ref="A41:C41"/>
    <mergeCell ref="A42:C42"/>
    <mergeCell ref="A43:C43"/>
    <mergeCell ref="A34:C34"/>
    <mergeCell ref="H34:H37"/>
    <mergeCell ref="A35:C35"/>
    <mergeCell ref="A36:C36"/>
    <mergeCell ref="A37:C37"/>
    <mergeCell ref="A38:C38"/>
    <mergeCell ref="A26:C26"/>
    <mergeCell ref="A27:C27"/>
    <mergeCell ref="A28:C28"/>
    <mergeCell ref="A29:C29"/>
    <mergeCell ref="I29:I60"/>
    <mergeCell ref="A30:C30"/>
    <mergeCell ref="H30:H32"/>
    <mergeCell ref="A31:C31"/>
    <mergeCell ref="A32:C32"/>
    <mergeCell ref="A33:C33"/>
    <mergeCell ref="A12:C12"/>
    <mergeCell ref="A13:C13"/>
    <mergeCell ref="I13:I27"/>
    <mergeCell ref="A14:C14"/>
    <mergeCell ref="H14:H23"/>
    <mergeCell ref="A20:C20"/>
    <mergeCell ref="A23:C23"/>
    <mergeCell ref="A24:C24"/>
    <mergeCell ref="A25:C25"/>
    <mergeCell ref="H25:H27"/>
    <mergeCell ref="B6:I6"/>
    <mergeCell ref="A7:I7"/>
    <mergeCell ref="A8:I8"/>
    <mergeCell ref="A9:C9"/>
    <mergeCell ref="A10:I10"/>
    <mergeCell ref="A11:I11"/>
    <mergeCell ref="A1:I1"/>
    <mergeCell ref="A2:I2"/>
    <mergeCell ref="A3:I3"/>
    <mergeCell ref="B4:E4"/>
    <mergeCell ref="G4:I4"/>
    <mergeCell ref="A5:I5"/>
    <mergeCell ref="A21:C21"/>
    <mergeCell ref="A22:C22"/>
    <mergeCell ref="A15:C15"/>
    <mergeCell ref="A16:C16"/>
    <mergeCell ref="A17:C17"/>
    <mergeCell ref="A18:C18"/>
    <mergeCell ref="A19:C19"/>
  </mergeCells>
  <conditionalFormatting sqref="H61">
    <cfRule type="cellIs" priority="7" dxfId="9" operator="greaterThan" stopIfTrue="1">
      <formula>0.7</formula>
    </cfRule>
    <cfRule type="cellIs" priority="8" dxfId="9" operator="greaterThan" stopIfTrue="1">
      <formula>$G$61*0.7</formula>
    </cfRule>
    <cfRule type="cellIs" priority="9" dxfId="9" operator="greaterThan" stopIfTrue="1">
      <formula>$G$61/100*70</formula>
    </cfRule>
    <cfRule type="cellIs" priority="10" dxfId="9" operator="greaterThan" stopIfTrue="1">
      <formula>"H54/100*70"</formula>
    </cfRule>
  </conditionalFormatting>
  <conditionalFormatting sqref="H29">
    <cfRule type="cellIs" priority="6" dxfId="9" operator="greaterThan" stopIfTrue="1">
      <formula>0.3</formula>
    </cfRule>
  </conditionalFormatting>
  <conditionalFormatting sqref="H51">
    <cfRule type="cellIs" priority="5" dxfId="9" operator="greaterThan" stopIfTrue="1">
      <formula>0.2</formula>
    </cfRule>
  </conditionalFormatting>
  <conditionalFormatting sqref="I61">
    <cfRule type="cellIs" priority="3" dxfId="9" operator="greaterThan" stopIfTrue="1">
      <formula>200000</formula>
    </cfRule>
    <cfRule type="cellIs" priority="4" dxfId="9" operator="greaterThan" stopIfTrue="1">
      <formula>$G$61*0.7</formula>
    </cfRule>
  </conditionalFormatting>
  <conditionalFormatting sqref="D68:G68">
    <cfRule type="cellIs" priority="2" dxfId="9" operator="greaterThan" stopIfTrue="1">
      <formula>0.7</formula>
    </cfRule>
  </conditionalFormatting>
  <conditionalFormatting sqref="G64">
    <cfRule type="cellIs" priority="1" dxfId="9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fitToHeight="1" fitToWidth="1" horizontalDpi="600" verticalDpi="600" orientation="portrait" paperSize="9" scale="46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Šašková Marta</cp:lastModifiedBy>
  <cp:lastPrinted>2023-10-06T06:58:32Z</cp:lastPrinted>
  <dcterms:created xsi:type="dcterms:W3CDTF">2011-12-20T06:01:57Z</dcterms:created>
  <dcterms:modified xsi:type="dcterms:W3CDTF">2023-12-13T06:59:33Z</dcterms:modified>
  <cp:category/>
  <cp:version/>
  <cp:contentType/>
  <cp:contentStatus/>
</cp:coreProperties>
</file>