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kac.p\Desktop\"/>
    </mc:Choice>
  </mc:AlternateContent>
  <bookViews>
    <workbookView xWindow="0" yWindow="0" windowWidth="21570" windowHeight="10215" activeTab="8"/>
  </bookViews>
  <sheets>
    <sheet name="NAVIGACE" sheetId="2" r:id="rId1"/>
    <sheet name="KP" sheetId="3" r:id="rId2"/>
    <sheet name="RR" sheetId="4" r:id="rId3"/>
    <sheet name="SMT" sheetId="5" r:id="rId4"/>
    <sheet name="SPRP" sheetId="6" r:id="rId5"/>
    <sheet name="SV" sheetId="7" r:id="rId6"/>
    <sheet name="ZD" sheetId="10" r:id="rId7"/>
    <sheet name="ZPZ" sheetId="9" r:id="rId8"/>
    <sheet name="KON" sheetId="8" r:id="rId9"/>
  </sheets>
  <externalReferences>
    <externalReference r:id="rId10"/>
    <externalReference r:id="rId11"/>
  </externalReferences>
  <definedNames>
    <definedName name="KPP">NAVIGACE!$D$8</definedName>
    <definedName name="SEZNAM" localSheetId="0">[1]seznam!$A$1:$A$17</definedName>
    <definedName name="SEZNAM">[2]seznam!$A$1:$A$17</definedName>
  </definedNames>
  <calcPr calcId="152511"/>
</workbook>
</file>

<file path=xl/calcChain.xml><?xml version="1.0" encoding="utf-8"?>
<calcChain xmlns="http://schemas.openxmlformats.org/spreadsheetml/2006/main">
  <c r="D25" i="8" l="1"/>
  <c r="C25" i="8" l="1"/>
  <c r="C8" i="8"/>
</calcChain>
</file>

<file path=xl/sharedStrings.xml><?xml version="1.0" encoding="utf-8"?>
<sst xmlns="http://schemas.openxmlformats.org/spreadsheetml/2006/main" count="140" uniqueCount="86">
  <si>
    <t>KON</t>
  </si>
  <si>
    <t>ZPZ</t>
  </si>
  <si>
    <t>SV</t>
  </si>
  <si>
    <t>SPRP</t>
  </si>
  <si>
    <t>SMT</t>
  </si>
  <si>
    <t>RR</t>
  </si>
  <si>
    <t>Zjišťované nedostatky</t>
  </si>
  <si>
    <t>Počet provedených kontrol</t>
  </si>
  <si>
    <t>Předmět kontroly</t>
  </si>
  <si>
    <t>Objem zjištění porušení rozpočtové kázně              (tis.Kč)</t>
  </si>
  <si>
    <t>Objem zjištění nesrovnalostí                      (tis. Kč)</t>
  </si>
  <si>
    <t>Odbor regionálního rozvoje</t>
  </si>
  <si>
    <t>Odbor strategie, přípravy a realizace projektů</t>
  </si>
  <si>
    <t>Odbor sociálních věcí</t>
  </si>
  <si>
    <t>Odbor životního prostředí a zemědělství</t>
  </si>
  <si>
    <t>Odbor kontroly</t>
  </si>
  <si>
    <t>ZPĚT NA NAVIGACI</t>
  </si>
  <si>
    <t>Odbor školství, mládeže a tělovýchovy</t>
  </si>
  <si>
    <t>ZD</t>
  </si>
  <si>
    <t>Odbor kultury a památkové péče</t>
  </si>
  <si>
    <t>KP</t>
  </si>
  <si>
    <t>Odbor zdravotnictví</t>
  </si>
  <si>
    <t>kontrola poskytnutých dotací z fondu ÚK</t>
  </si>
  <si>
    <t>kontrola poskytnutých dotací v rámci programu Podpora začínajících podnikatelů v Ústeckém kraji pro rok 2016</t>
  </si>
  <si>
    <t>Veřejnosprávní kontroly na místě dle odborů - 2017</t>
  </si>
  <si>
    <t>kontrola poskytnutých účelových neinvestičních dotací v rámci Programu 2016 na podporu nové techniky, výstavby požárních zbrojnic pro jednotky SDH a podporu spolků a veřejně prospěšných organizací působících na poli požární ochrany, ochrany obyvatelstva a ostatních složek IZS dle zákona č. 239/2000 Sb., o integrovaném záchranném systému a o změně některých zákonů, ve znění pozdějších předpisů, z rozpočtu Ústeckého kraje</t>
  </si>
  <si>
    <t>kontrola poskytnutých účelových neinvestičních dotací obcím prostřednictvím Ústeckého kraje z rozpočtu MV-GŘ-HZS ČR na výdaje JSDH obcí na rok 2016</t>
  </si>
  <si>
    <t>kontrola poskytnutých dotací v rámci programu Podpora aktivit zaměřených na zlepšení zdravotního stavu obyvatel - 2016</t>
  </si>
  <si>
    <t>kontrola poskytnutých dotací v rámci programu Podpora sociálních služeb v Ústeckém kraji na rok 2016</t>
  </si>
  <si>
    <t>kontrola poskytnutých dotací v rámci programu Podpora Ústeckého kraje na sociální služby 2016 - malý dotační program</t>
  </si>
  <si>
    <t>kontrola poskytnutých dotací v rámci programu Podpora vybraných sociálních služeb v Ústeckém kraji 2016</t>
  </si>
  <si>
    <t>kontrola poskytnutých dotací v rámci programu Podpora Ústeckého kraje na sociální služby protidrogové politiky 2016</t>
  </si>
  <si>
    <t>kontrola poskytnutých dotací v rámci programu Koncepce financování sportů s širokou mládežnickou základnou v Ústeckém kraji 2013-2016</t>
  </si>
  <si>
    <t xml:space="preserve">kontrola poskytnutých dotací z Fondu vodního hospodářství Ústeckého kraje </t>
  </si>
  <si>
    <t>kontrola poskytnutých dotací v rámci programu Programu obnovy venkova Ústeckého kraje 2016</t>
  </si>
  <si>
    <t>kontrola poskytnutých dotací v rámci programu Program podpory regionální kulturní činnosti na rok 2016</t>
  </si>
  <si>
    <t>kontrola poskytnutých dotací v rámci Programu podpory stálých profesionálních divadelních souborů a hudebních těles působících na území ÚK na rok 2016</t>
  </si>
  <si>
    <t>kontrola poskytnutých dotací v rámci Programu na záchranu a obnovu drobných památek a architektury dotvářející kulturní krajinu ÚK pro rok 2016</t>
  </si>
  <si>
    <t>kontrola poskytnutých dotací v rámci Programu na záchranu a obnovu kulturních památek ÚK pro rok 2015</t>
  </si>
  <si>
    <t>kontrola se zaměřením na oblast veřejných zakázek 2015 - 2016 u PO kraje</t>
  </si>
  <si>
    <t>kontrola se zaměřením na oblast FKSP a cestovních náhrad PO kraje v roce 2016</t>
  </si>
  <si>
    <t>kontrola poskytnutých dotací v rámci Programu pro rozvoj eko-agro oblastí v Ústeckém kraji, oblast podpory obnovy krajiny a biodiverzity v roce 2016</t>
  </si>
  <si>
    <t>kontrola poskytnutých dotací v rámci Programu pro rozvoj eko-agro oblastí v Ústeckém kraji, oblast podpory záchranných stanic v roce 2016</t>
  </si>
  <si>
    <t>kontrola poskytnutých dotací v rámci Programu podpory rozvoje zemědělství a venkovských oblastí Ústeckého kraje v roce 2016</t>
  </si>
  <si>
    <t>kontrola poskytnutých dotací v rámci Programu pro rozvoj eko-agro oblastí v Ústeckém kraji, oblast podpory rozvoje EVVO v roce 2016</t>
  </si>
  <si>
    <t>kontrola poskytnutých dotací z Fondu vodního hospodářství Ústeckého kraje</t>
  </si>
  <si>
    <t>Předběžná kontrola ke zjištění účelného čerpání neinvestiční dotace poskytnuté v rámci Programu pro poskytování příspěvků na hospodaření v lesích Ústeckého kraje na období 2014 až 2020</t>
  </si>
  <si>
    <t>kontrola poskytnutých dotací na zabezpečení lékařské pohotovostní služby na území Ústeckého kraje, rok 2016</t>
  </si>
  <si>
    <t>kontrola poskytnutých dotací v rámci programu Podpora zvýšení komfortu pacientů při poskytování akutní lůžkové péče na území Ústeckého kraje - 2016</t>
  </si>
  <si>
    <t>kontrola poskytnutých dotací na realizaci projektů v rámci OP VK - GG</t>
  </si>
  <si>
    <t>kontrola poskytnutých dotací v rámci dotačního Programu na výměnu zastaralých zdrojů tepla na pevná paliva (kotlíková dotace)</t>
  </si>
  <si>
    <t>kontrola poskytnutých dotací v rámci výzvy Podpora TJ/SK 2016</t>
  </si>
  <si>
    <t>kontrola poskytnutých dotací v rámci programu Sport 2016</t>
  </si>
  <si>
    <t>kontrola poskytnutých dotací v rámci programu Volný čas 2016</t>
  </si>
  <si>
    <t>kontrola poskytnutých dotací v rámci programu Prevence rizikového chování v Ústeckém kraji v roce 2016</t>
  </si>
  <si>
    <t>kontrola poskytnutých dotací v rámci programu programu Mimoškolní výchova žáků zaměřená na jejich všestranný rozvoj PAŽIT_2016</t>
  </si>
  <si>
    <t>kontrola poskytnutých dotací v rámci programu Inovační vouchery ÚK 2016</t>
  </si>
  <si>
    <t>kontrola poskytnutých dotací v rámci Programu obnovy venkova 2016</t>
  </si>
  <si>
    <t>kontrola poskytnutých dotací v rámci Programu na záchranu a obnovu drobných památek a architektury dotvářející kulturní krajinu Ústeckého kraje rok 2016</t>
  </si>
  <si>
    <t>kontrola poskytnutých dotací v rámci  Programu na záchranu a obnovu kulturních památek Ústeckého kraje rok 2016</t>
  </si>
  <si>
    <t>kontrola poskytnutých dotací v rámci Programu podpory regionální kulturní činnosti na rok 2016</t>
  </si>
  <si>
    <t>kontrola poskytnutých dotací v rámci programu Podpora zvýšení komfortu pacientů při poskytování následné a dlouhodobé lůžkové péče na území Ústeckého kraje - 2016</t>
  </si>
  <si>
    <t>kontrola žádostí dotací poskytovaných v rámci dotačního Programu na výměnu zastaralých zdrojů tepla na pevná paliva (kotlíková dotace)</t>
  </si>
  <si>
    <t>kontrola poskytnutých dotací v rámci programu Podpora sociálních služeb a aktivit zaměřených na podporu rodiny 2016</t>
  </si>
  <si>
    <t>kontrola hospodaření s dotací na přímé neinvestiční náklady</t>
  </si>
  <si>
    <t>kontrola poskytnutých dotací v rámci programu Rodinné stříbro Ústeckého kraje</t>
  </si>
  <si>
    <t>kontrola individuální neinvestiční dotace na realizaci projektu "Beethovenovy slavnosti"</t>
  </si>
  <si>
    <t>celkové kontroly hospodaření roku 2016 PO kraje</t>
  </si>
  <si>
    <t>kontrola poskytnutých dotací v rámci programu Podpora lékařských a zdravotnických vzdělávacích akcí rok 2016</t>
  </si>
  <si>
    <t>kontrola poskytnutých dotací v rámci programu Podpora sportovních klubů a svazů 2016</t>
  </si>
  <si>
    <t xml:space="preserve">z neinvestiční dotace uplatněn investiční výdaj za nákup dlouhodobého hmotného majetku (startovací moduly pro paralelní disciplíny) </t>
  </si>
  <si>
    <t>z investiční dotace uplatněn neinvestiční výdaj za nákup dlouhodobého drobného hmotného majetku (zahradní sekačka)</t>
  </si>
  <si>
    <t>porušeny zásady transparentnosti a rovného zacházení (nedůvodné vyloučení nabídek uchazečů splňující podmínky výzvy; uzavření smlouvy s dodavatelem, který nesplňoval podmínky výzvy; hodnocení nabídek, které nesplňovaly podmínky výzvy) a uveřejnění smlouvy na profilu zadavatele po   termínu stanoveném zákonem o veřejných zakázkách</t>
  </si>
  <si>
    <t>kontrola poskytnutých dotací v rámci Programu na záchranu a obnovu kulturních památek ÚK pro rok 2016</t>
  </si>
  <si>
    <t xml:space="preserve">nesrovnalosti: z dotace uplatněn náklad, který nebyl uhrazen do konce realizace sociální služby, porušení RK: z dotace uplatněn neuznatelný náklad (dovolená, bankovní poplatky), náklad nesouvisející s poskytováním sociální služby a s obdobím poskytování sociální služby, početní chyba         </t>
  </si>
  <si>
    <t>nesrovnalosti: z dotace uplatněn náklad, který nebyl uhrazen do konce realizace sociální služby</t>
  </si>
  <si>
    <t>neoprávněné čerpání FSKP na úhradu příspěvku na stravování, vyplacená stravného nad rámec zákona</t>
  </si>
  <si>
    <t>v největší míře zjišťováno nedodržování povinností stanovených zákonem 320/2001 Sb. a postupů řídící kontroly dle ustanovení jeho prováděcí vyhlášky č.  416/2004 Sb. (neřešena zastupitelnost, nedodržována „zásada 4 očí“), dále ustanovení zákona o účetnictví (časové rozlišení, náležitosti účetních dokladů, správnost účtování, neprůkaznost inventarizací, …), rozpočtových pravidel (hospodaření s fondy) a v neposlední řadě nerespektování pokynů zřizovatele (oblast odpisů, zadávání veřejných zakázek, vyřazování majetku). Zjištěné případy porušení rozpočtové kázně se týkají oblasti tvorby peněžních fondů a hospodaření s nimi, účtování cestovních náhrad v rozporu se zákoníkem práce, čerpání fin. prostředků na úhradu stravného v rozporu s prováděcí vyhláškou o nákladech na závodní stravování a jejich úhradě</t>
  </si>
  <si>
    <t>použití nesprávných účetních metod při nastavení hranic majetku při jeho zařazování, čerpání a tvorba FKSP, nedostatky ve vnitřních předpisech,nedostatečné provádění dokladové inventarizace z pohledu vyhlášky o inventarizaci majetku</t>
  </si>
  <si>
    <t>kontrola udržitelnosti projektů OP VK GG</t>
  </si>
  <si>
    <t>kontrola poskytnutých dotací v rámci výzvy Podpora sportovní činnosti dětí 
a mládeže 2016</t>
  </si>
  <si>
    <t xml:space="preserve">porušení RK: neoprávněně použité prostředky - uplatňované výdaje nebyly uhrazeny, náklad nesouvisel s obdobím poskytnuté dotace           nesrovnalosti: náklady související s projektem nebyly uhrazeny do konce stanoveného termínu jeho realizace </t>
  </si>
  <si>
    <t xml:space="preserve">z dotace uhrazeny neuznatelné náklady, tj. za dobu nepřítomnosti (dovolená), náklady nevznikly v termínu realizace projektu; v této souvislosti nedodržen stanovený závazný finanční ukazatel  </t>
  </si>
  <si>
    <t>Objem kontrolovaných veřej. prostředků   (tis. Kč)</t>
  </si>
  <si>
    <t>kontrola dotací na zajištění výkonu regionálních funkcí  knihoven v roce 2016</t>
  </si>
  <si>
    <t>kontrola přijatých opatření ke kontrolám provedeným odborem KON v roce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</si>
</sst>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justify" vertical="justify" wrapText="1"/>
    </xf>
    <xf numFmtId="0" fontId="8" fillId="0" borderId="0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8" fillId="0" borderId="0" xfId="0" applyFont="1" applyAlignment="1"/>
    <xf numFmtId="0" fontId="8" fillId="3" borderId="0" xfId="0" applyFont="1" applyFill="1"/>
    <xf numFmtId="0" fontId="8" fillId="3" borderId="0" xfId="0" applyFont="1" applyFill="1" applyAlignment="1">
      <alignment vertical="center"/>
    </xf>
    <xf numFmtId="0" fontId="0" fillId="3" borderId="0" xfId="0" applyFill="1"/>
    <xf numFmtId="0" fontId="12" fillId="0" borderId="0" xfId="0" applyFont="1" applyAlignment="1">
      <alignment vertical="center"/>
    </xf>
    <xf numFmtId="49" fontId="8" fillId="0" borderId="0" xfId="0" applyNumberFormat="1" applyFont="1"/>
    <xf numFmtId="0" fontId="0" fillId="0" borderId="0" xfId="0" applyFont="1"/>
    <xf numFmtId="0" fontId="13" fillId="3" borderId="0" xfId="1" applyFont="1" applyFill="1"/>
    <xf numFmtId="0" fontId="14" fillId="0" borderId="0" xfId="1" applyFont="1" applyAlignment="1">
      <alignment vertical="center"/>
    </xf>
    <xf numFmtId="0" fontId="15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164" fontId="8" fillId="0" borderId="0" xfId="0" applyNumberFormat="1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/>
    <xf numFmtId="1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/>
    <xf numFmtId="0" fontId="8" fillId="0" borderId="1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1" fontId="8" fillId="0" borderId="1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4" xfId="0" applyFont="1" applyBorder="1"/>
    <xf numFmtId="49" fontId="5" fillId="0" borderId="0" xfId="0" applyNumberFormat="1" applyFont="1" applyFill="1" applyAlignment="1">
      <alignment horizontal="left" vertical="center"/>
    </xf>
    <xf numFmtId="0" fontId="8" fillId="0" borderId="7" xfId="0" applyFont="1" applyBorder="1" applyAlignment="1">
      <alignment horizontal="justify" vertical="justify" wrapText="1"/>
    </xf>
    <xf numFmtId="0" fontId="4" fillId="0" borderId="4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justify"/>
    </xf>
    <xf numFmtId="0" fontId="8" fillId="0" borderId="0" xfId="0" applyFont="1" applyAlignment="1">
      <alignment vertical="center"/>
    </xf>
    <xf numFmtId="0" fontId="4" fillId="0" borderId="7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3" xfId="0" applyFont="1" applyBorder="1" applyAlignment="1">
      <alignment horizontal="justify" vertical="center" wrapText="1"/>
    </xf>
    <xf numFmtId="0" fontId="8" fillId="0" borderId="0" xfId="0" applyFont="1" applyFill="1"/>
    <xf numFmtId="1" fontId="8" fillId="0" borderId="0" xfId="0" applyNumberFormat="1" applyFont="1" applyFill="1"/>
    <xf numFmtId="164" fontId="8" fillId="0" borderId="0" xfId="0" applyNumberFormat="1" applyFont="1" applyFill="1"/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justify" wrapText="1"/>
    </xf>
    <xf numFmtId="0" fontId="17" fillId="0" borderId="12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justify" vertical="center" wrapText="1"/>
    </xf>
    <xf numFmtId="49" fontId="4" fillId="0" borderId="14" xfId="0" applyNumberFormat="1" applyFont="1" applyBorder="1" applyAlignment="1">
      <alignment horizontal="justify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1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9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justify" wrapText="1"/>
    </xf>
    <xf numFmtId="0" fontId="1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8" fillId="3" borderId="15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horizontal="right" vertical="center"/>
    </xf>
    <xf numFmtId="0" fontId="13" fillId="0" borderId="0" xfId="1" applyFont="1" applyFill="1"/>
    <xf numFmtId="164" fontId="1" fillId="0" borderId="6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justify" vertical="center" wrapText="1"/>
    </xf>
    <xf numFmtId="164" fontId="8" fillId="0" borderId="5" xfId="0" applyNumberFormat="1" applyFont="1" applyBorder="1" applyAlignment="1">
      <alignment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5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373380</xdr:colOff>
      <xdr:row>5</xdr:row>
      <xdr:rowOff>137160</xdr:rowOff>
    </xdr:to>
    <xdr:pic>
      <xdr:nvPicPr>
        <xdr:cNvPr id="1249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982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-ustecky.cz/Documents%20and%20Settings/johnova.i/Local%20Settings/Temporary%20Internet%20Files/Content.IE5/M7NE1T14/SV/Tabulka%20vyhodnocen&#237;%20v&#253;sledk&#367;%20kontroln&#237;%20&#269;inn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\Kon\Documents%20and%20Settings\johnova.i\Local%20Settings\Temporary%20Internet%20Files\Content.IE5\M7NE1T14\SV\Tabulka%20vyhodnocen&#237;%20v&#253;sledk&#367;%20kontroln&#237;%20&#269;inn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r-ustecky.cz/AppData/Local/Microsoft/Windows/Temporary%20Internet%20Files/Content.Outlook/AppData/Local/Microsoft/AppData/Local/Microsoft/Windows/Temporary%20Internet%20Files/Content.Outlook/DJCOG4DP/Ve&#345;ejnospr&#225;vn&#237;%20kontrola%20%20dle%20odbor&#367;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/>
  </sheetViews>
  <sheetFormatPr defaultRowHeight="15" x14ac:dyDescent="0.25"/>
  <cols>
    <col min="2" max="2" width="7.85546875" customWidth="1"/>
    <col min="3" max="3" width="47.5703125" customWidth="1"/>
    <col min="4" max="4" width="19.140625" customWidth="1"/>
    <col min="5" max="6" width="41.42578125" customWidth="1"/>
  </cols>
  <sheetData>
    <row r="1" spans="1:6" x14ac:dyDescent="0.25">
      <c r="A1" s="2"/>
    </row>
    <row r="3" spans="1:6" ht="18" x14ac:dyDescent="0.25">
      <c r="D3" s="151"/>
      <c r="E3" s="151"/>
      <c r="F3" s="13"/>
    </row>
    <row r="4" spans="1:6" ht="18" x14ac:dyDescent="0.25">
      <c r="C4" s="152" t="s">
        <v>24</v>
      </c>
      <c r="D4" s="152"/>
    </row>
    <row r="7" spans="1:6" x14ac:dyDescent="0.25">
      <c r="D7" s="19"/>
    </row>
    <row r="8" spans="1:6" ht="15.75" x14ac:dyDescent="0.25">
      <c r="C8" s="14" t="s">
        <v>19</v>
      </c>
      <c r="D8" s="118" t="s">
        <v>20</v>
      </c>
      <c r="E8" s="14"/>
    </row>
    <row r="9" spans="1:6" ht="15.75" x14ac:dyDescent="0.25">
      <c r="C9" s="14"/>
      <c r="D9" s="20"/>
      <c r="E9" s="14"/>
    </row>
    <row r="10" spans="1:6" ht="15.75" x14ac:dyDescent="0.25">
      <c r="C10" s="14" t="s">
        <v>11</v>
      </c>
      <c r="D10" s="20" t="s">
        <v>5</v>
      </c>
      <c r="E10" s="14"/>
    </row>
    <row r="11" spans="1:6" ht="15.75" x14ac:dyDescent="0.25">
      <c r="C11" s="14"/>
      <c r="D11" s="20"/>
      <c r="E11" s="14"/>
    </row>
    <row r="12" spans="1:6" ht="15.75" x14ac:dyDescent="0.25">
      <c r="C12" s="14" t="s">
        <v>17</v>
      </c>
      <c r="D12" s="20" t="s">
        <v>4</v>
      </c>
      <c r="E12" s="14"/>
    </row>
    <row r="13" spans="1:6" ht="15.75" x14ac:dyDescent="0.25">
      <c r="C13" s="14"/>
      <c r="D13" s="20"/>
      <c r="E13" s="14"/>
    </row>
    <row r="14" spans="1:6" ht="15.75" x14ac:dyDescent="0.25">
      <c r="C14" s="14" t="s">
        <v>12</v>
      </c>
      <c r="D14" s="20" t="s">
        <v>3</v>
      </c>
      <c r="E14" s="14"/>
    </row>
    <row r="15" spans="1:6" ht="15.75" x14ac:dyDescent="0.25">
      <c r="C15" s="14"/>
      <c r="D15" s="20"/>
      <c r="E15" s="14"/>
    </row>
    <row r="16" spans="1:6" ht="15.75" x14ac:dyDescent="0.25">
      <c r="C16" s="14" t="s">
        <v>13</v>
      </c>
      <c r="D16" s="20" t="s">
        <v>2</v>
      </c>
      <c r="E16" s="14"/>
    </row>
    <row r="17" spans="3:5" ht="15.75" x14ac:dyDescent="0.25">
      <c r="C17" s="14"/>
      <c r="D17" s="20"/>
      <c r="E17" s="14"/>
    </row>
    <row r="18" spans="3:5" ht="15.75" x14ac:dyDescent="0.25">
      <c r="C18" s="14" t="s">
        <v>14</v>
      </c>
      <c r="D18" s="20" t="s">
        <v>1</v>
      </c>
      <c r="E18" s="14"/>
    </row>
    <row r="19" spans="3:5" ht="15.75" x14ac:dyDescent="0.25">
      <c r="C19" s="14"/>
      <c r="D19" s="20"/>
      <c r="E19" s="14"/>
    </row>
    <row r="20" spans="3:5" ht="15.75" x14ac:dyDescent="0.25">
      <c r="C20" s="14" t="s">
        <v>21</v>
      </c>
      <c r="D20" s="20" t="s">
        <v>18</v>
      </c>
      <c r="E20" s="15"/>
    </row>
    <row r="21" spans="3:5" ht="15.75" x14ac:dyDescent="0.25">
      <c r="C21" s="14"/>
      <c r="D21" s="20"/>
      <c r="E21" s="15"/>
    </row>
    <row r="22" spans="3:5" ht="15.75" x14ac:dyDescent="0.25">
      <c r="C22" s="14" t="s">
        <v>15</v>
      </c>
      <c r="D22" s="20" t="s">
        <v>0</v>
      </c>
      <c r="E22" s="14"/>
    </row>
    <row r="23" spans="3:5" x14ac:dyDescent="0.25">
      <c r="D23" s="14"/>
      <c r="E23" s="14"/>
    </row>
    <row r="24" spans="3:5" x14ac:dyDescent="0.25">
      <c r="D24" s="14"/>
      <c r="E24" s="14"/>
    </row>
    <row r="25" spans="3:5" x14ac:dyDescent="0.25">
      <c r="D25" s="14"/>
      <c r="E25" s="14"/>
    </row>
    <row r="26" spans="3:5" x14ac:dyDescent="0.25">
      <c r="D26" s="14"/>
      <c r="E26" s="14"/>
    </row>
    <row r="27" spans="3:5" x14ac:dyDescent="0.25">
      <c r="D27" s="14"/>
      <c r="E27" s="14"/>
    </row>
    <row r="28" spans="3:5" x14ac:dyDescent="0.25">
      <c r="D28" s="14"/>
      <c r="E28" s="14"/>
    </row>
    <row r="29" spans="3:5" x14ac:dyDescent="0.25">
      <c r="D29" s="16"/>
      <c r="E29" s="16"/>
    </row>
  </sheetData>
  <mergeCells count="2">
    <mergeCell ref="D3:E3"/>
    <mergeCell ref="C4:D4"/>
  </mergeCells>
  <hyperlinks>
    <hyperlink ref="D10" location="RR!A1" display="RR"/>
    <hyperlink ref="D12" location="SMT!A1" display="SMT"/>
    <hyperlink ref="D14" location="SPRP!A1" display="SPRP"/>
    <hyperlink ref="D16" location="SV!A1" display="SV"/>
    <hyperlink ref="D18" location="ZPZ!A1" display="ZPZ"/>
    <hyperlink ref="D22" location="KON!A1" display="KON"/>
    <hyperlink ref="D20" location="ZD!A1" display="ZD"/>
    <hyperlink ref="D8" location="KP!A1" display="KP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8"/>
  <sheetViews>
    <sheetView zoomScaleNormal="100" workbookViewId="0">
      <selection activeCell="D10" sqref="D9:D10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A1" s="17"/>
      <c r="B1" s="17"/>
      <c r="C1" s="17"/>
      <c r="D1" s="17"/>
      <c r="E1" s="17"/>
      <c r="F1" s="23" t="s">
        <v>16</v>
      </c>
    </row>
    <row r="2" spans="1:6" ht="22.9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ht="63.75" x14ac:dyDescent="0.2">
      <c r="A4" s="69" t="s">
        <v>58</v>
      </c>
      <c r="B4" s="51">
        <v>1</v>
      </c>
      <c r="C4" s="142">
        <v>146.66300000000001</v>
      </c>
      <c r="D4" s="142">
        <v>0</v>
      </c>
      <c r="E4" s="142">
        <v>0</v>
      </c>
      <c r="F4" s="52"/>
    </row>
    <row r="5" spans="1:6" ht="51" x14ac:dyDescent="0.2">
      <c r="A5" s="68" t="s">
        <v>59</v>
      </c>
      <c r="B5" s="53">
        <v>1</v>
      </c>
      <c r="C5" s="139">
        <v>30</v>
      </c>
      <c r="D5" s="139">
        <v>0</v>
      </c>
      <c r="E5" s="139">
        <v>0</v>
      </c>
      <c r="F5" s="49"/>
    </row>
    <row r="6" spans="1:6" ht="38.25" x14ac:dyDescent="0.2">
      <c r="A6" s="70" t="s">
        <v>60</v>
      </c>
      <c r="B6" s="102">
        <v>1</v>
      </c>
      <c r="C6" s="140">
        <v>30</v>
      </c>
      <c r="D6" s="140">
        <v>0</v>
      </c>
      <c r="E6" s="140">
        <v>0</v>
      </c>
      <c r="F6" s="103"/>
    </row>
    <row r="7" spans="1:6" ht="39" thickBot="1" x14ac:dyDescent="0.25">
      <c r="A7" s="71" t="s">
        <v>84</v>
      </c>
      <c r="B7" s="54">
        <v>2</v>
      </c>
      <c r="C7" s="141">
        <v>3030</v>
      </c>
      <c r="D7" s="141">
        <v>0</v>
      </c>
      <c r="E7" s="141">
        <v>0</v>
      </c>
      <c r="F7" s="55"/>
    </row>
    <row r="8" spans="1:6" x14ac:dyDescent="0.2">
      <c r="A8" s="99"/>
      <c r="B8" s="100"/>
      <c r="C8" s="101"/>
      <c r="D8" s="101"/>
      <c r="E8" s="101"/>
      <c r="F8" s="4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2" manualBreakCount="2">
    <brk id="2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"/>
  <sheetViews>
    <sheetView showGridLines="0" zoomScaleNormal="100" workbookViewId="0">
      <selection activeCell="C5" sqref="C5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B1" s="21"/>
      <c r="C1" s="21"/>
      <c r="D1" s="21"/>
      <c r="E1" s="21"/>
      <c r="F1" s="22" t="s">
        <v>16</v>
      </c>
    </row>
    <row r="2" spans="1:6" ht="22.9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ht="25.5" x14ac:dyDescent="0.2">
      <c r="A4" s="82" t="s">
        <v>57</v>
      </c>
      <c r="B4" s="28">
        <v>23</v>
      </c>
      <c r="C4" s="119">
        <v>10845.242</v>
      </c>
      <c r="D4" s="119">
        <v>0</v>
      </c>
      <c r="E4" s="119">
        <v>0</v>
      </c>
      <c r="F4" s="29"/>
    </row>
    <row r="5" spans="1:6" ht="26.25" thickBot="1" x14ac:dyDescent="0.25">
      <c r="A5" s="84" t="s">
        <v>56</v>
      </c>
      <c r="B5" s="48">
        <v>5</v>
      </c>
      <c r="C5" s="141">
        <v>565</v>
      </c>
      <c r="D5" s="141">
        <v>0</v>
      </c>
      <c r="E5" s="141">
        <v>0</v>
      </c>
      <c r="F5" s="12"/>
    </row>
  </sheetData>
  <hyperlinks>
    <hyperlink ref="B1:F1" r:id="rId1" location="NAVIGACE!A1" display="ZPĚT"/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2"/>
  <colBreaks count="2" manualBreakCount="2">
    <brk id="2" max="1048575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2"/>
  <sheetViews>
    <sheetView topLeftCell="A2" zoomScaleNormal="100" workbookViewId="0">
      <selection activeCell="A4" sqref="A4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A1" s="21"/>
      <c r="B1" s="21"/>
      <c r="C1" s="21"/>
      <c r="D1" s="21"/>
      <c r="E1" s="21"/>
      <c r="F1" s="23" t="s">
        <v>16</v>
      </c>
    </row>
    <row r="2" spans="1:6" ht="22.9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s="3" customFormat="1" ht="89.25" x14ac:dyDescent="0.25">
      <c r="A4" s="82" t="s">
        <v>85</v>
      </c>
      <c r="B4" s="28">
        <v>14</v>
      </c>
      <c r="C4" s="119">
        <v>2863.6941999999999</v>
      </c>
      <c r="D4" s="119">
        <v>0</v>
      </c>
      <c r="E4" s="119">
        <v>107.75208000000001</v>
      </c>
      <c r="F4" s="78" t="s">
        <v>78</v>
      </c>
    </row>
    <row r="5" spans="1:6" ht="25.5" x14ac:dyDescent="0.2">
      <c r="A5" s="83" t="s">
        <v>51</v>
      </c>
      <c r="B5" s="30">
        <v>5</v>
      </c>
      <c r="C5" s="136">
        <v>194.697</v>
      </c>
      <c r="D5" s="136">
        <v>0</v>
      </c>
      <c r="E5" s="136">
        <v>0</v>
      </c>
      <c r="F5" s="80"/>
    </row>
    <row r="6" spans="1:6" ht="38.25" x14ac:dyDescent="0.2">
      <c r="A6" s="73" t="s">
        <v>80</v>
      </c>
      <c r="B6" s="50">
        <v>4</v>
      </c>
      <c r="C6" s="139">
        <v>199.214</v>
      </c>
      <c r="D6" s="139">
        <v>0</v>
      </c>
      <c r="E6" s="139">
        <v>0</v>
      </c>
      <c r="F6" s="80"/>
    </row>
    <row r="7" spans="1:6" ht="25.5" x14ac:dyDescent="0.2">
      <c r="A7" s="73" t="s">
        <v>52</v>
      </c>
      <c r="B7" s="50">
        <v>5</v>
      </c>
      <c r="C7" s="139">
        <v>243.93100000000001</v>
      </c>
      <c r="D7" s="139">
        <v>0</v>
      </c>
      <c r="E7" s="139">
        <v>0</v>
      </c>
      <c r="F7" s="80"/>
    </row>
    <row r="8" spans="1:6" ht="25.5" x14ac:dyDescent="0.2">
      <c r="A8" s="73" t="s">
        <v>53</v>
      </c>
      <c r="B8" s="50">
        <v>2</v>
      </c>
      <c r="C8" s="139">
        <v>152.56200000000001</v>
      </c>
      <c r="D8" s="139">
        <v>0</v>
      </c>
      <c r="E8" s="139">
        <v>0</v>
      </c>
      <c r="F8" s="81"/>
    </row>
    <row r="9" spans="1:6" ht="38.25" x14ac:dyDescent="0.2">
      <c r="A9" s="93" t="s">
        <v>54</v>
      </c>
      <c r="B9" s="94">
        <v>3</v>
      </c>
      <c r="C9" s="140">
        <v>88.418999999999997</v>
      </c>
      <c r="D9" s="140">
        <v>0</v>
      </c>
      <c r="E9" s="140">
        <v>0</v>
      </c>
      <c r="F9" s="95"/>
    </row>
    <row r="10" spans="1:6" ht="51" x14ac:dyDescent="0.2">
      <c r="A10" s="93" t="s">
        <v>55</v>
      </c>
      <c r="B10" s="94">
        <v>6</v>
      </c>
      <c r="C10" s="140">
        <v>128.5</v>
      </c>
      <c r="D10" s="140">
        <v>0</v>
      </c>
      <c r="E10" s="140">
        <v>0</v>
      </c>
      <c r="F10" s="95"/>
    </row>
    <row r="11" spans="1:6" ht="26.25" thickBot="1" x14ac:dyDescent="0.25">
      <c r="A11" s="74" t="s">
        <v>64</v>
      </c>
      <c r="B11" s="48">
        <v>4</v>
      </c>
      <c r="C11" s="141">
        <v>3139.556</v>
      </c>
      <c r="D11" s="141">
        <v>0</v>
      </c>
      <c r="E11" s="141">
        <v>0</v>
      </c>
      <c r="F11" s="85"/>
    </row>
    <row r="12" spans="1:6" x14ac:dyDescent="0.2">
      <c r="A12" s="106"/>
      <c r="B12" s="107"/>
      <c r="C12" s="101"/>
      <c r="D12" s="107"/>
      <c r="E12" s="107"/>
      <c r="F12" s="106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2" manualBreakCount="2">
    <brk id="2" max="1048575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6"/>
  <sheetViews>
    <sheetView zoomScaleNormal="100" workbookViewId="0">
      <selection activeCell="C5" sqref="C5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7"/>
      <c r="B1" s="17"/>
      <c r="C1" s="17"/>
      <c r="D1" s="17"/>
      <c r="E1" s="17"/>
      <c r="F1" s="23" t="s">
        <v>16</v>
      </c>
    </row>
    <row r="2" spans="1:6" ht="23.45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ht="25.5" x14ac:dyDescent="0.2">
      <c r="A4" s="82" t="s">
        <v>22</v>
      </c>
      <c r="B4" s="28">
        <v>47</v>
      </c>
      <c r="C4" s="134">
        <v>35804.432000000001</v>
      </c>
      <c r="D4" s="119">
        <v>127.7175</v>
      </c>
      <c r="E4" s="119">
        <v>0</v>
      </c>
      <c r="F4" s="78"/>
    </row>
    <row r="5" spans="1:6" ht="51" x14ac:dyDescent="0.2">
      <c r="A5" s="83" t="s">
        <v>23</v>
      </c>
      <c r="B5" s="30">
        <v>6</v>
      </c>
      <c r="C5" s="135">
        <v>771.78089999999997</v>
      </c>
      <c r="D5" s="136">
        <v>0</v>
      </c>
      <c r="E5" s="136">
        <v>0</v>
      </c>
      <c r="F5" s="79"/>
    </row>
    <row r="6" spans="1:6" ht="38.25" x14ac:dyDescent="0.2">
      <c r="A6" s="83" t="s">
        <v>49</v>
      </c>
      <c r="B6" s="30">
        <v>10</v>
      </c>
      <c r="C6" s="137">
        <v>0</v>
      </c>
      <c r="D6" s="136">
        <v>0</v>
      </c>
      <c r="E6" s="136">
        <v>0</v>
      </c>
      <c r="F6" s="79" t="s">
        <v>79</v>
      </c>
    </row>
    <row r="7" spans="1:6" ht="63.75" x14ac:dyDescent="0.2">
      <c r="A7" s="83" t="s">
        <v>62</v>
      </c>
      <c r="B7" s="30">
        <v>23</v>
      </c>
      <c r="C7" s="137">
        <v>2631.5885499999999</v>
      </c>
      <c r="D7" s="136">
        <v>0</v>
      </c>
      <c r="E7" s="136">
        <v>0</v>
      </c>
      <c r="F7" s="81"/>
    </row>
    <row r="8" spans="1:6" ht="51.75" thickBot="1" x14ac:dyDescent="0.25">
      <c r="A8" s="84" t="s">
        <v>50</v>
      </c>
      <c r="B8" s="27">
        <v>48</v>
      </c>
      <c r="C8" s="138">
        <v>5592.8053300000001</v>
      </c>
      <c r="D8" s="132">
        <v>0</v>
      </c>
      <c r="E8" s="132">
        <v>0</v>
      </c>
      <c r="F8" s="85"/>
    </row>
    <row r="9" spans="1:6" x14ac:dyDescent="0.2">
      <c r="B9" s="18"/>
    </row>
    <row r="10" spans="1:6" x14ac:dyDescent="0.2">
      <c r="A10" s="9"/>
      <c r="B10" s="9"/>
      <c r="C10" s="9"/>
      <c r="D10" s="9"/>
      <c r="E10" s="9"/>
      <c r="F10" s="6"/>
    </row>
    <row r="11" spans="1:6" x14ac:dyDescent="0.2">
      <c r="A11" s="9"/>
      <c r="B11" s="11"/>
      <c r="C11" s="11"/>
      <c r="D11" s="11"/>
      <c r="E11" s="11"/>
      <c r="F11" s="8"/>
    </row>
    <row r="12" spans="1:6" x14ac:dyDescent="0.2">
      <c r="A12" s="10"/>
      <c r="B12" s="10"/>
      <c r="C12" s="10"/>
      <c r="D12" s="10"/>
      <c r="E12" s="10"/>
      <c r="F12" s="7"/>
    </row>
    <row r="13" spans="1:6" x14ac:dyDescent="0.2">
      <c r="A13" s="10"/>
      <c r="B13" s="10"/>
      <c r="C13" s="10"/>
      <c r="D13" s="10"/>
      <c r="E13" s="10"/>
      <c r="F13" s="7"/>
    </row>
    <row r="14" spans="1:6" x14ac:dyDescent="0.2">
      <c r="A14" s="10"/>
    </row>
    <row r="15" spans="1:6" x14ac:dyDescent="0.2">
      <c r="A15" s="10"/>
    </row>
    <row r="16" spans="1:6" x14ac:dyDescent="0.2">
      <c r="A16" s="10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2" manualBreakCount="2">
    <brk id="2" max="1048575" man="1"/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"/>
  <sheetViews>
    <sheetView zoomScaleNormal="100" workbookViewId="0">
      <selection activeCell="C5" sqref="C5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9" ht="23.25" customHeight="1" x14ac:dyDescent="0.2">
      <c r="A1" s="17"/>
      <c r="B1" s="17"/>
      <c r="C1" s="17"/>
      <c r="D1" s="17"/>
      <c r="E1" s="17"/>
      <c r="F1" s="23" t="s">
        <v>16</v>
      </c>
    </row>
    <row r="2" spans="1:9" ht="23.45" customHeight="1" thickBot="1" x14ac:dyDescent="0.25"/>
    <row r="3" spans="1:9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9" s="3" customFormat="1" ht="38.25" x14ac:dyDescent="0.25">
      <c r="A4" s="68" t="s">
        <v>28</v>
      </c>
      <c r="B4" s="31">
        <v>11</v>
      </c>
      <c r="C4" s="126">
        <v>10035.124</v>
      </c>
      <c r="D4" s="126">
        <v>0</v>
      </c>
      <c r="E4" s="127">
        <v>0</v>
      </c>
      <c r="F4" s="57"/>
    </row>
    <row r="5" spans="1:9" s="3" customFormat="1" ht="51" x14ac:dyDescent="0.25">
      <c r="A5" s="68" t="s">
        <v>29</v>
      </c>
      <c r="B5" s="90">
        <v>2</v>
      </c>
      <c r="C5" s="128">
        <v>75.661000000000001</v>
      </c>
      <c r="D5" s="128">
        <v>0</v>
      </c>
      <c r="E5" s="129">
        <v>0</v>
      </c>
      <c r="F5" s="92"/>
    </row>
    <row r="6" spans="1:9" s="3" customFormat="1" ht="51" x14ac:dyDescent="0.25">
      <c r="A6" s="68" t="s">
        <v>30</v>
      </c>
      <c r="B6" s="90">
        <v>4</v>
      </c>
      <c r="C6" s="128">
        <v>761.69069999999999</v>
      </c>
      <c r="D6" s="128">
        <v>0</v>
      </c>
      <c r="E6" s="129">
        <v>0</v>
      </c>
      <c r="F6" s="92"/>
    </row>
    <row r="7" spans="1:9" s="3" customFormat="1" ht="51" x14ac:dyDescent="0.25">
      <c r="A7" s="68" t="s">
        <v>31</v>
      </c>
      <c r="B7" s="104">
        <v>1</v>
      </c>
      <c r="C7" s="130">
        <v>247.1</v>
      </c>
      <c r="D7" s="130">
        <v>0</v>
      </c>
      <c r="E7" s="131">
        <v>0</v>
      </c>
      <c r="F7" s="105"/>
    </row>
    <row r="8" spans="1:9" ht="51.75" thickBot="1" x14ac:dyDescent="0.25">
      <c r="A8" s="71" t="s">
        <v>63</v>
      </c>
      <c r="B8" s="27">
        <v>3</v>
      </c>
      <c r="C8" s="132">
        <v>94.284000000000006</v>
      </c>
      <c r="D8" s="133">
        <v>0</v>
      </c>
      <c r="E8" s="125">
        <v>0</v>
      </c>
      <c r="F8" s="58"/>
      <c r="G8" s="4"/>
      <c r="H8" s="4"/>
      <c r="I8" s="4"/>
    </row>
    <row r="12" spans="1:9" x14ac:dyDescent="0.2">
      <c r="A12" s="32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2" manualBreakCount="2">
    <brk id="2" max="1048575" man="1"/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"/>
  <sheetViews>
    <sheetView zoomScaleNormal="100" workbookViewId="0">
      <selection activeCell="C5" sqref="C5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7"/>
      <c r="B1" s="17"/>
      <c r="C1" s="17"/>
      <c r="D1" s="17"/>
      <c r="E1" s="17"/>
      <c r="F1" s="23" t="s">
        <v>16</v>
      </c>
    </row>
    <row r="2" spans="1:6" ht="22.9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ht="63.75" x14ac:dyDescent="0.2">
      <c r="A4" s="72" t="s">
        <v>48</v>
      </c>
      <c r="B4" s="47">
        <v>2</v>
      </c>
      <c r="C4" s="142">
        <v>4732</v>
      </c>
      <c r="D4" s="119">
        <v>0</v>
      </c>
      <c r="E4" s="119">
        <v>0</v>
      </c>
      <c r="F4" s="29"/>
    </row>
    <row r="5" spans="1:6" ht="63.75" x14ac:dyDescent="0.2">
      <c r="A5" s="96" t="s">
        <v>61</v>
      </c>
      <c r="B5" s="97">
        <v>2</v>
      </c>
      <c r="C5" s="143">
        <v>1729</v>
      </c>
      <c r="D5" s="120">
        <v>0</v>
      </c>
      <c r="E5" s="120">
        <v>0</v>
      </c>
      <c r="F5" s="98"/>
    </row>
    <row r="6" spans="1:6" ht="51.75" thickBot="1" x14ac:dyDescent="0.25">
      <c r="A6" s="121" t="s">
        <v>47</v>
      </c>
      <c r="B6" s="124">
        <v>3</v>
      </c>
      <c r="C6" s="141">
        <v>3911.14</v>
      </c>
      <c r="D6" s="122">
        <v>0</v>
      </c>
      <c r="E6" s="122">
        <v>0</v>
      </c>
      <c r="F6" s="12"/>
    </row>
    <row r="7" spans="1:6" x14ac:dyDescent="0.2">
      <c r="C7" s="24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2" manualBreakCount="2">
    <brk id="2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7"/>
  <sheetViews>
    <sheetView topLeftCell="A5" zoomScaleNormal="100" workbookViewId="0">
      <selection activeCell="C4" sqref="C4"/>
    </sheetView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7"/>
      <c r="B1" s="17"/>
      <c r="C1" s="17"/>
      <c r="D1" s="17"/>
      <c r="E1" s="17"/>
      <c r="F1" s="23" t="s">
        <v>16</v>
      </c>
    </row>
    <row r="2" spans="1:6" ht="22.9" customHeight="1" thickBot="1" x14ac:dyDescent="0.25"/>
    <row r="3" spans="1:6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6" ht="63.75" x14ac:dyDescent="0.2">
      <c r="A4" s="68" t="s">
        <v>41</v>
      </c>
      <c r="B4" s="145">
        <v>1</v>
      </c>
      <c r="C4" s="146">
        <v>109.7808</v>
      </c>
      <c r="D4" s="136">
        <v>0</v>
      </c>
      <c r="E4" s="136">
        <v>0</v>
      </c>
      <c r="F4" s="1"/>
    </row>
    <row r="5" spans="1:6" ht="51" x14ac:dyDescent="0.2">
      <c r="A5" s="68" t="s">
        <v>42</v>
      </c>
      <c r="B5" s="147">
        <v>1</v>
      </c>
      <c r="C5" s="136">
        <v>197.273</v>
      </c>
      <c r="D5" s="136">
        <v>0</v>
      </c>
      <c r="E5" s="136">
        <v>0</v>
      </c>
      <c r="F5" s="1"/>
    </row>
    <row r="6" spans="1:6" ht="51" x14ac:dyDescent="0.2">
      <c r="A6" s="68" t="s">
        <v>43</v>
      </c>
      <c r="B6" s="148">
        <v>7</v>
      </c>
      <c r="C6" s="149">
        <v>839.31200000000001</v>
      </c>
      <c r="D6" s="136">
        <v>0</v>
      </c>
      <c r="E6" s="136">
        <v>0</v>
      </c>
      <c r="F6" s="1"/>
    </row>
    <row r="7" spans="1:6" ht="51" x14ac:dyDescent="0.2">
      <c r="A7" s="68" t="s">
        <v>44</v>
      </c>
      <c r="B7" s="150">
        <v>4</v>
      </c>
      <c r="C7" s="128">
        <v>243.51</v>
      </c>
      <c r="D7" s="137">
        <v>0</v>
      </c>
      <c r="E7" s="137">
        <v>0</v>
      </c>
      <c r="F7" s="1"/>
    </row>
    <row r="8" spans="1:6" ht="25.5" x14ac:dyDescent="0.2">
      <c r="A8" s="68" t="s">
        <v>45</v>
      </c>
      <c r="B8" s="43">
        <v>4</v>
      </c>
      <c r="C8" s="114">
        <v>36842.383390000003</v>
      </c>
      <c r="D8" s="137">
        <v>0</v>
      </c>
      <c r="E8" s="137">
        <v>0</v>
      </c>
      <c r="F8" s="1"/>
    </row>
    <row r="9" spans="1:6" ht="77.25" thickBot="1" x14ac:dyDescent="0.25">
      <c r="A9" s="74" t="s">
        <v>46</v>
      </c>
      <c r="B9" s="123">
        <v>2</v>
      </c>
      <c r="C9" s="144">
        <v>120.24</v>
      </c>
      <c r="D9" s="141">
        <v>0</v>
      </c>
      <c r="E9" s="141">
        <v>0</v>
      </c>
      <c r="F9" s="12"/>
    </row>
    <row r="10" spans="1:6" x14ac:dyDescent="0.2">
      <c r="A10" s="75"/>
      <c r="B10" s="75"/>
      <c r="C10" s="75"/>
      <c r="D10" s="75"/>
    </row>
    <row r="11" spans="1:6" x14ac:dyDescent="0.2">
      <c r="A11" s="75"/>
      <c r="B11" s="76"/>
      <c r="C11" s="77"/>
      <c r="D11" s="75"/>
    </row>
    <row r="12" spans="1:6" x14ac:dyDescent="0.2">
      <c r="A12" s="75"/>
      <c r="B12" s="75"/>
      <c r="C12" s="75"/>
      <c r="D12" s="75"/>
    </row>
    <row r="13" spans="1:6" x14ac:dyDescent="0.2">
      <c r="A13" s="75"/>
      <c r="B13" s="75"/>
      <c r="C13" s="77"/>
      <c r="D13" s="75"/>
    </row>
    <row r="14" spans="1:6" x14ac:dyDescent="0.2">
      <c r="A14" s="75"/>
      <c r="B14" s="75"/>
      <c r="C14" s="75"/>
      <c r="D14" s="75"/>
    </row>
    <row r="15" spans="1:6" x14ac:dyDescent="0.2">
      <c r="A15" s="75"/>
      <c r="B15" s="75"/>
      <c r="C15" s="75"/>
      <c r="D15" s="75"/>
    </row>
    <row r="16" spans="1:6" x14ac:dyDescent="0.2">
      <c r="A16" s="75"/>
      <c r="B16" s="75"/>
      <c r="C16" s="75"/>
      <c r="D16" s="75"/>
    </row>
    <row r="17" spans="1:4" x14ac:dyDescent="0.2">
      <c r="A17" s="75"/>
      <c r="B17" s="75"/>
      <c r="C17" s="75"/>
      <c r="D17" s="75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6" fitToHeight="0" orientation="landscape" r:id="rId1"/>
  <colBreaks count="1" manualBreakCount="1"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8"/>
  <sheetViews>
    <sheetView tabSelected="1" topLeftCell="A19" zoomScaleNormal="100" workbookViewId="0">
      <selection activeCell="E23" sqref="E23"/>
    </sheetView>
  </sheetViews>
  <sheetFormatPr defaultColWidth="9.140625" defaultRowHeight="14.25" x14ac:dyDescent="0.2"/>
  <cols>
    <col min="1" max="1" width="34.42578125" style="2" customWidth="1"/>
    <col min="2" max="2" width="15.5703125" style="2" customWidth="1"/>
    <col min="3" max="3" width="18" style="2" customWidth="1"/>
    <col min="4" max="4" width="15.7109375" style="26" customWidth="1"/>
    <col min="5" max="5" width="15.5703125" style="2" customWidth="1"/>
    <col min="6" max="6" width="37.85546875" style="2" customWidth="1"/>
    <col min="7" max="16384" width="9.140625" style="2"/>
  </cols>
  <sheetData>
    <row r="1" spans="1:8" ht="23.25" customHeight="1" x14ac:dyDescent="0.2">
      <c r="A1" s="17"/>
      <c r="B1" s="17"/>
      <c r="C1" s="17"/>
      <c r="D1" s="25"/>
      <c r="E1" s="17"/>
      <c r="F1" s="23" t="s">
        <v>16</v>
      </c>
    </row>
    <row r="2" spans="1:8" ht="22.9" customHeight="1" thickBot="1" x14ac:dyDescent="0.25"/>
    <row r="3" spans="1:8" s="3" customFormat="1" ht="75.75" thickBot="1" x14ac:dyDescent="0.3">
      <c r="A3" s="5" t="s">
        <v>8</v>
      </c>
      <c r="B3" s="5" t="s">
        <v>7</v>
      </c>
      <c r="C3" s="5" t="s">
        <v>83</v>
      </c>
      <c r="D3" s="5" t="s">
        <v>9</v>
      </c>
      <c r="E3" s="5" t="s">
        <v>10</v>
      </c>
      <c r="F3" s="5" t="s">
        <v>6</v>
      </c>
    </row>
    <row r="4" spans="1:8" ht="165.75" x14ac:dyDescent="0.2">
      <c r="A4" s="69" t="s">
        <v>25</v>
      </c>
      <c r="B4" s="46">
        <v>8</v>
      </c>
      <c r="C4" s="112">
        <v>12586.277599999999</v>
      </c>
      <c r="D4" s="112">
        <v>0</v>
      </c>
      <c r="E4" s="112">
        <v>0</v>
      </c>
      <c r="F4" s="64"/>
      <c r="H4" s="63"/>
    </row>
    <row r="5" spans="1:8" ht="63.75" x14ac:dyDescent="0.2">
      <c r="A5" s="87" t="s">
        <v>26</v>
      </c>
      <c r="B5" s="88">
        <v>5</v>
      </c>
      <c r="C5" s="113">
        <v>1073.0510300000001</v>
      </c>
      <c r="D5" s="113">
        <v>0</v>
      </c>
      <c r="E5" s="113">
        <v>0</v>
      </c>
      <c r="F5" s="89"/>
      <c r="H5" s="63"/>
    </row>
    <row r="6" spans="1:8" ht="89.25" x14ac:dyDescent="0.2">
      <c r="A6" s="68" t="s">
        <v>27</v>
      </c>
      <c r="B6" s="33">
        <v>4</v>
      </c>
      <c r="C6" s="114">
        <v>1269.1017400000001</v>
      </c>
      <c r="D6" s="114">
        <v>23.152180000000001</v>
      </c>
      <c r="E6" s="114">
        <v>45.38082</v>
      </c>
      <c r="F6" s="65" t="s">
        <v>81</v>
      </c>
    </row>
    <row r="7" spans="1:8" ht="51" x14ac:dyDescent="0.2">
      <c r="A7" s="68" t="s">
        <v>68</v>
      </c>
      <c r="B7" s="33">
        <v>1</v>
      </c>
      <c r="C7" s="114">
        <v>441.32101</v>
      </c>
      <c r="D7" s="114">
        <v>0</v>
      </c>
      <c r="E7" s="114">
        <v>0</v>
      </c>
      <c r="F7" s="86"/>
    </row>
    <row r="8" spans="1:8" ht="38.25" x14ac:dyDescent="0.2">
      <c r="A8" s="68" t="s">
        <v>28</v>
      </c>
      <c r="B8" s="33">
        <v>39</v>
      </c>
      <c r="C8" s="114">
        <f>62213.76378+5933.66746+9103.258</f>
        <v>77250.689240000007</v>
      </c>
      <c r="D8" s="114">
        <v>6</v>
      </c>
      <c r="E8" s="114">
        <v>0</v>
      </c>
      <c r="F8" s="65" t="s">
        <v>75</v>
      </c>
    </row>
    <row r="9" spans="1:8" ht="89.25" x14ac:dyDescent="0.2">
      <c r="A9" s="68" t="s">
        <v>29</v>
      </c>
      <c r="B9" s="33">
        <v>22</v>
      </c>
      <c r="C9" s="114">
        <v>2721.1370000000002</v>
      </c>
      <c r="D9" s="114">
        <v>9.6870799999999999</v>
      </c>
      <c r="E9" s="114">
        <v>5.4720000000000004</v>
      </c>
      <c r="F9" s="65" t="s">
        <v>74</v>
      </c>
    </row>
    <row r="10" spans="1:8" ht="51" x14ac:dyDescent="0.2">
      <c r="A10" s="68" t="s">
        <v>30</v>
      </c>
      <c r="B10" s="33">
        <v>7</v>
      </c>
      <c r="C10" s="114">
        <v>2143.7517499999999</v>
      </c>
      <c r="D10" s="114">
        <v>5.0000000000000001E-3</v>
      </c>
      <c r="E10" s="114">
        <v>0</v>
      </c>
      <c r="F10" s="65"/>
    </row>
    <row r="11" spans="1:8" ht="51" x14ac:dyDescent="0.2">
      <c r="A11" s="68" t="s">
        <v>31</v>
      </c>
      <c r="B11" s="33">
        <v>1</v>
      </c>
      <c r="C11" s="114">
        <v>1614.0912000000001</v>
      </c>
      <c r="D11" s="114">
        <v>0</v>
      </c>
      <c r="E11" s="114">
        <v>0</v>
      </c>
      <c r="F11" s="109"/>
    </row>
    <row r="12" spans="1:8" ht="63.75" x14ac:dyDescent="0.2">
      <c r="A12" s="68" t="s">
        <v>32</v>
      </c>
      <c r="B12" s="33">
        <v>3</v>
      </c>
      <c r="C12" s="115">
        <v>3495.3519999999999</v>
      </c>
      <c r="D12" s="115">
        <v>48.387520000000002</v>
      </c>
      <c r="E12" s="115">
        <v>0</v>
      </c>
      <c r="F12" s="110" t="s">
        <v>82</v>
      </c>
    </row>
    <row r="13" spans="1:8" ht="51" x14ac:dyDescent="0.2">
      <c r="A13" s="68" t="s">
        <v>69</v>
      </c>
      <c r="B13" s="33">
        <v>1</v>
      </c>
      <c r="C13" s="116">
        <v>1000.415</v>
      </c>
      <c r="D13" s="116">
        <v>81.088620000000006</v>
      </c>
      <c r="E13" s="116">
        <v>0</v>
      </c>
      <c r="F13" s="108" t="s">
        <v>70</v>
      </c>
    </row>
    <row r="14" spans="1:8" ht="38.25" x14ac:dyDescent="0.2">
      <c r="A14" s="68" t="s">
        <v>65</v>
      </c>
      <c r="B14" s="33">
        <v>4</v>
      </c>
      <c r="C14" s="113">
        <v>3291.3241800000001</v>
      </c>
      <c r="D14" s="113">
        <v>0</v>
      </c>
      <c r="E14" s="113">
        <v>0</v>
      </c>
      <c r="F14" s="89"/>
    </row>
    <row r="15" spans="1:8" ht="38.25" x14ac:dyDescent="0.2">
      <c r="A15" s="68" t="s">
        <v>66</v>
      </c>
      <c r="B15" s="33">
        <v>1</v>
      </c>
      <c r="C15" s="114">
        <v>106.41911</v>
      </c>
      <c r="D15" s="114">
        <v>0</v>
      </c>
      <c r="E15" s="114">
        <v>0</v>
      </c>
      <c r="F15" s="86"/>
    </row>
    <row r="16" spans="1:8" ht="25.5" x14ac:dyDescent="0.2">
      <c r="A16" s="68" t="s">
        <v>33</v>
      </c>
      <c r="B16" s="33">
        <v>4</v>
      </c>
      <c r="C16" s="114">
        <v>70276.107799999998</v>
      </c>
      <c r="D16" s="114">
        <v>0</v>
      </c>
      <c r="E16" s="114">
        <v>0</v>
      </c>
      <c r="F16" s="65"/>
    </row>
    <row r="17" spans="1:6" ht="38.25" x14ac:dyDescent="0.2">
      <c r="A17" s="68" t="s">
        <v>34</v>
      </c>
      <c r="B17" s="43">
        <v>6</v>
      </c>
      <c r="C17" s="114">
        <v>7494.25317</v>
      </c>
      <c r="D17" s="114">
        <v>8.6449999999999996</v>
      </c>
      <c r="E17" s="114">
        <v>0</v>
      </c>
      <c r="F17" s="65" t="s">
        <v>71</v>
      </c>
    </row>
    <row r="18" spans="1:6" ht="38.25" x14ac:dyDescent="0.2">
      <c r="A18" s="68" t="s">
        <v>35</v>
      </c>
      <c r="B18" s="33">
        <v>14</v>
      </c>
      <c r="C18" s="114">
        <v>3017.06556</v>
      </c>
      <c r="D18" s="114">
        <v>0</v>
      </c>
      <c r="E18" s="114">
        <v>0</v>
      </c>
      <c r="F18" s="65"/>
    </row>
    <row r="19" spans="1:6" ht="63.75" x14ac:dyDescent="0.2">
      <c r="A19" s="68" t="s">
        <v>36</v>
      </c>
      <c r="B19" s="33">
        <v>1</v>
      </c>
      <c r="C19" s="114">
        <v>3037.6357499999999</v>
      </c>
      <c r="D19" s="114">
        <v>0</v>
      </c>
      <c r="E19" s="114">
        <v>0</v>
      </c>
      <c r="F19" s="65"/>
    </row>
    <row r="20" spans="1:6" ht="63.75" x14ac:dyDescent="0.2">
      <c r="A20" s="68" t="s">
        <v>37</v>
      </c>
      <c r="B20" s="33">
        <v>4</v>
      </c>
      <c r="C20" s="114">
        <v>626.24199999999996</v>
      </c>
      <c r="D20" s="114">
        <v>0</v>
      </c>
      <c r="E20" s="114">
        <v>0</v>
      </c>
      <c r="F20" s="65"/>
    </row>
    <row r="21" spans="1:6" ht="38.25" x14ac:dyDescent="0.2">
      <c r="A21" s="68" t="s">
        <v>38</v>
      </c>
      <c r="B21" s="33">
        <v>5</v>
      </c>
      <c r="C21" s="114">
        <v>2697.8156199999999</v>
      </c>
      <c r="D21" s="114">
        <v>0</v>
      </c>
      <c r="E21" s="114">
        <v>0</v>
      </c>
      <c r="F21" s="65"/>
    </row>
    <row r="22" spans="1:6" ht="38.25" x14ac:dyDescent="0.2">
      <c r="A22" s="70" t="s">
        <v>73</v>
      </c>
      <c r="B22" s="91">
        <v>5</v>
      </c>
      <c r="C22" s="117">
        <v>3102.0992700000002</v>
      </c>
      <c r="D22" s="117">
        <v>0</v>
      </c>
      <c r="E22" s="117">
        <v>0</v>
      </c>
      <c r="F22" s="66"/>
    </row>
    <row r="23" spans="1:6" ht="114.75" x14ac:dyDescent="0.2">
      <c r="A23" s="70" t="s">
        <v>39</v>
      </c>
      <c r="B23" s="91">
        <v>1</v>
      </c>
      <c r="C23" s="117">
        <v>24101.805649999998</v>
      </c>
      <c r="D23" s="117">
        <v>0</v>
      </c>
      <c r="E23" s="117">
        <v>4018.4160000000002</v>
      </c>
      <c r="F23" s="66" t="s">
        <v>72</v>
      </c>
    </row>
    <row r="24" spans="1:6" ht="51" x14ac:dyDescent="0.2">
      <c r="A24" s="70" t="s">
        <v>47</v>
      </c>
      <c r="B24" s="91">
        <v>1</v>
      </c>
      <c r="C24" s="117">
        <v>1937.8</v>
      </c>
      <c r="D24" s="117">
        <v>0</v>
      </c>
      <c r="E24" s="117">
        <v>0</v>
      </c>
      <c r="F24" s="66"/>
    </row>
    <row r="25" spans="1:6" ht="267.75" x14ac:dyDescent="0.2">
      <c r="A25" s="70" t="s">
        <v>67</v>
      </c>
      <c r="B25" s="61">
        <v>35</v>
      </c>
      <c r="C25" s="117">
        <f>4580563.72474-5933.66746-9103.258</f>
        <v>4565526.7992799999</v>
      </c>
      <c r="D25" s="117">
        <f>68.20226-0.535</f>
        <v>67.667259999999999</v>
      </c>
      <c r="E25" s="117">
        <v>140585.23525999999</v>
      </c>
      <c r="F25" s="66" t="s">
        <v>77</v>
      </c>
    </row>
    <row r="26" spans="1:6" ht="39" thickBot="1" x14ac:dyDescent="0.25">
      <c r="A26" s="71" t="s">
        <v>40</v>
      </c>
      <c r="B26" s="45">
        <v>3</v>
      </c>
      <c r="C26" s="111">
        <v>21370.887200000001</v>
      </c>
      <c r="D26" s="111">
        <v>0.22500000000000001</v>
      </c>
      <c r="E26" s="111">
        <v>6.1154000000000002</v>
      </c>
      <c r="F26" s="67" t="s">
        <v>76</v>
      </c>
    </row>
    <row r="27" spans="1:6" x14ac:dyDescent="0.2">
      <c r="A27" s="34"/>
      <c r="B27" s="59"/>
      <c r="C27" s="60"/>
      <c r="D27" s="60"/>
      <c r="E27" s="60"/>
      <c r="F27" s="62"/>
    </row>
    <row r="28" spans="1:6" x14ac:dyDescent="0.2">
      <c r="A28" s="34"/>
      <c r="B28" s="34"/>
      <c r="C28" s="34"/>
      <c r="D28" s="35"/>
      <c r="E28" s="34"/>
      <c r="F28" s="34"/>
    </row>
    <row r="29" spans="1:6" x14ac:dyDescent="0.2">
      <c r="A29" s="36"/>
      <c r="B29" s="44"/>
      <c r="C29" s="36"/>
      <c r="D29" s="37"/>
      <c r="E29" s="36"/>
      <c r="F29" s="38"/>
    </row>
    <row r="30" spans="1:6" x14ac:dyDescent="0.2">
      <c r="A30" s="39"/>
      <c r="B30" s="56"/>
      <c r="C30" s="39"/>
      <c r="D30" s="37"/>
      <c r="E30" s="39"/>
      <c r="F30" s="40"/>
    </row>
    <row r="31" spans="1:6" x14ac:dyDescent="0.2">
      <c r="A31" s="41"/>
      <c r="B31" s="41"/>
      <c r="C31" s="41"/>
      <c r="D31" s="37"/>
      <c r="E31" s="41"/>
      <c r="F31" s="42"/>
    </row>
    <row r="32" spans="1:6" x14ac:dyDescent="0.2">
      <c r="A32" s="41"/>
      <c r="B32" s="41"/>
      <c r="C32" s="41"/>
      <c r="D32" s="37"/>
      <c r="E32" s="41"/>
      <c r="F32" s="42"/>
    </row>
    <row r="33" spans="1:6" x14ac:dyDescent="0.2">
      <c r="A33" s="34"/>
      <c r="B33" s="34"/>
      <c r="C33" s="34"/>
      <c r="D33" s="35"/>
      <c r="E33" s="34"/>
      <c r="F33" s="34"/>
    </row>
    <row r="34" spans="1:6" x14ac:dyDescent="0.2">
      <c r="A34" s="34"/>
      <c r="B34" s="34"/>
      <c r="C34" s="34"/>
      <c r="D34" s="35"/>
      <c r="E34" s="34"/>
      <c r="F34" s="34"/>
    </row>
    <row r="35" spans="1:6" x14ac:dyDescent="0.2">
      <c r="A35" s="34"/>
      <c r="B35" s="34"/>
      <c r="C35" s="34"/>
      <c r="D35" s="35"/>
      <c r="E35" s="34"/>
      <c r="F35" s="34"/>
    </row>
    <row r="36" spans="1:6" x14ac:dyDescent="0.2">
      <c r="A36" s="34"/>
      <c r="B36" s="34"/>
      <c r="C36" s="34"/>
      <c r="D36" s="35"/>
      <c r="E36" s="34"/>
      <c r="F36" s="34"/>
    </row>
    <row r="37" spans="1:6" x14ac:dyDescent="0.2">
      <c r="A37" s="34"/>
      <c r="B37" s="34"/>
      <c r="C37" s="34"/>
      <c r="D37" s="35"/>
      <c r="E37" s="34"/>
      <c r="F37" s="34"/>
    </row>
    <row r="38" spans="1:6" x14ac:dyDescent="0.2">
      <c r="A38" s="34"/>
      <c r="B38" s="34"/>
      <c r="C38" s="34"/>
      <c r="D38" s="35"/>
      <c r="E38" s="34"/>
      <c r="F38" s="34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5" fitToHeight="0" orientation="landscape" r:id="rId1"/>
  <colBreaks count="2" manualBreakCount="2">
    <brk id="2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NAVIGACE</vt:lpstr>
      <vt:lpstr>KP</vt:lpstr>
      <vt:lpstr>RR</vt:lpstr>
      <vt:lpstr>SMT</vt:lpstr>
      <vt:lpstr>SPRP</vt:lpstr>
      <vt:lpstr>SV</vt:lpstr>
      <vt:lpstr>ZD</vt:lpstr>
      <vt:lpstr>ZPZ</vt:lpstr>
      <vt:lpstr>KON</vt:lpstr>
      <vt:lpstr>KPP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Johnová Iva</dc:creator>
  <cp:lastModifiedBy>Vokáč Petr</cp:lastModifiedBy>
  <cp:lastPrinted>2018-02-06T06:35:51Z</cp:lastPrinted>
  <dcterms:created xsi:type="dcterms:W3CDTF">2015-03-02T09:20:06Z</dcterms:created>
  <dcterms:modified xsi:type="dcterms:W3CDTF">2018-04-23T10:44:27Z</dcterms:modified>
</cp:coreProperties>
</file>