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580" activeTab="0"/>
  </bookViews>
  <sheets>
    <sheet name="Hodnocení nabídek s váhou" sheetId="1" r:id="rId1"/>
  </sheets>
  <definedNames>
    <definedName name="_xlnm.Print_Area" localSheetId="0">'Hodnocení nabídek s váhou'!$A$1:$F$45</definedName>
  </definedNames>
  <calcPr fullCalcOnLoad="1"/>
</workbook>
</file>

<file path=xl/sharedStrings.xml><?xml version="1.0" encoding="utf-8"?>
<sst xmlns="http://schemas.openxmlformats.org/spreadsheetml/2006/main" count="54" uniqueCount="28">
  <si>
    <t>Nabídka</t>
  </si>
  <si>
    <t>Body</t>
  </si>
  <si>
    <t>Body včetně váhy</t>
  </si>
  <si>
    <t>váha</t>
  </si>
  <si>
    <t>Výsledné pořadí</t>
  </si>
  <si>
    <t>Nejvýhodnější nabídky:</t>
  </si>
  <si>
    <t>Nabídky uchazečů:</t>
  </si>
  <si>
    <t>P.č.</t>
  </si>
  <si>
    <t>Nejnižší celková nabídková cena včetně DPH</t>
  </si>
  <si>
    <t>aaa</t>
  </si>
  <si>
    <t>DPH xx %</t>
  </si>
  <si>
    <t>bbb</t>
  </si>
  <si>
    <t>ccc</t>
  </si>
  <si>
    <t>Nejdelší záruční doba v měsících</t>
  </si>
  <si>
    <t>Celková nabídková cena včetně DPH</t>
  </si>
  <si>
    <t>Celková nabídková cena bez DPH</t>
  </si>
  <si>
    <t>Záruční doba v měsících, nejvýše však 60 měsíců</t>
  </si>
  <si>
    <t>Celkem</t>
  </si>
  <si>
    <t>V Ústí nad Labem dne</t>
  </si>
  <si>
    <t>Zpracoval/a:</t>
  </si>
  <si>
    <t>Hodnotící komise:</t>
  </si>
  <si>
    <t>ddd</t>
  </si>
  <si>
    <t>eee</t>
  </si>
  <si>
    <t>Poznámka:</t>
  </si>
  <si>
    <t>Účastník výběrového řízení/dílčí kritérium</t>
  </si>
  <si>
    <t>Ve žlutě podbarvených buňkách jsou vzorečky, ve skrytých sloupcích G - K jsou uvedeny pomocné údaje pro výpočet. Pokud se mění kritéria, je nutno upravit příslušně i vzorečky. Jsou dva typy, jednak pro kritérium, kde nejlepší nabídka má nejnižší hodnotu, jednak pro kritérium, kde nejlepší nabídka má nejvyšší hodnotu. Pokud budete přidávat počet účastníků, stačí zkopírovat všechny celé řádky jedné nabídky a vložit je dolů. Pokud je nabídek méně, odmazávají se všechny řádky přebytečných nabídek zdola. Pokud se ubírají kritéria, stačí smazat zbytečné řádky u každé nabídky i v části s nejvýhodnějšími nabídkami, pokud se přidávají kritéria, přidají se nové řádky u každé nabídky i v části s nejvýhodnějšími nabídkami, a je nutno do nich doplnit vzorečky, včetně odkazů na skryté sloupce, do nichž je nutno vložit odkazy na nová kritéria.</t>
  </si>
  <si>
    <t>Nejkratší doba realizace v týdnech od nabytí účinnosti  smlouvy</t>
  </si>
  <si>
    <t>Doba realizace v týdnech od nabytí účinnosti  smlouvy</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</si>
</sst>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0000"/>
    <numFmt numFmtId="168" formatCode="0.0000000"/>
    <numFmt numFmtId="169" formatCode="0.00000"/>
    <numFmt numFmtId="170" formatCode="0.0000"/>
    <numFmt numFmtId="171" formatCode="0.000"/>
    <numFmt numFmtId="172" formatCode="0.00000000"/>
    <numFmt numFmtId="173" formatCode="0.0"/>
    <numFmt numFmtId="174" formatCode="#,##0.00_ ;\-#,##0.00\ "/>
    <numFmt numFmtId="175" formatCode="[$-405]d\.\ mmmm\ yyyy"/>
    <numFmt numFmtId="176" formatCode="000\ 00"/>
    <numFmt numFmtId="177" formatCode="0.000000000"/>
    <numFmt numFmtId="178" formatCode="0.0000000000"/>
    <numFmt numFmtId="179" formatCode="0.00000000000"/>
    <numFmt numFmtId="180" formatCode="#,##0.00_ ;[Red]\-#,##0.00\ "/>
    <numFmt numFmtId="181" formatCode="#,##0_ ;[Red]\-#,##0\ "/>
    <numFmt numFmtId="182" formatCode="#,##0.00\ &quot;Kč&quot;"/>
    <numFmt numFmtId="183" formatCode="0.0%"/>
    <numFmt numFmtId="184" formatCode="_-* #,##0.0\ &quot;Kč&quot;_-;\-* #,##0.0\ &quot;Kč&quot;_-;_-* &quot;-&quot;?\ &quot;Kč&quot;_-;_-@_-"/>
  </numFmts>
  <fonts count="4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0"/>
      <color indexed="14"/>
      <name val="Arial"/>
      <family val="2"/>
    </font>
    <font>
      <b/>
      <sz val="10"/>
      <color indexed="8"/>
      <name val="Arial"/>
      <family val="2"/>
    </font>
    <font>
      <b/>
      <sz val="10"/>
      <color indexed="14"/>
      <name val="Arial"/>
      <family val="2"/>
    </font>
    <font>
      <i/>
      <sz val="10"/>
      <name val="Arial"/>
      <family val="2"/>
    </font>
    <font>
      <b/>
      <i/>
      <sz val="10"/>
      <name val="Arial"/>
      <family val="2"/>
    </font>
    <font>
      <i/>
      <sz val="10"/>
      <color indexed="14"/>
      <name val="Arial"/>
      <family val="2"/>
    </font>
    <font>
      <i/>
      <sz val="10"/>
      <color indexed="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55"/>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thin"/>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medium"/>
    </border>
    <border>
      <left style="thin"/>
      <right>
        <color indexed="63"/>
      </right>
      <top style="thin"/>
      <bottom>
        <color indexed="63"/>
      </botto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71">
    <xf numFmtId="0" fontId="0" fillId="0" borderId="0" xfId="0" applyAlignment="1">
      <alignment/>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4" fontId="0" fillId="0" borderId="0" xfId="0" applyNumberFormat="1" applyFont="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xf>
    <xf numFmtId="8" fontId="4" fillId="33" borderId="10" xfId="0" applyNumberFormat="1" applyFont="1" applyFill="1" applyBorder="1" applyAlignment="1">
      <alignment horizontal="center" vertical="center"/>
    </xf>
    <xf numFmtId="4" fontId="0" fillId="0" borderId="10" xfId="0" applyNumberFormat="1" applyFont="1" applyBorder="1" applyAlignment="1">
      <alignment horizontal="center" vertical="center"/>
    </xf>
    <xf numFmtId="9" fontId="5" fillId="33" borderId="11" xfId="0" applyNumberFormat="1" applyFont="1" applyFill="1" applyBorder="1" applyAlignment="1">
      <alignment horizontal="right" vertical="center"/>
    </xf>
    <xf numFmtId="3" fontId="4" fillId="33" borderId="12" xfId="0" applyNumberFormat="1" applyFont="1" applyFill="1" applyBorder="1" applyAlignment="1">
      <alignment horizontal="center" vertical="center"/>
    </xf>
    <xf numFmtId="4" fontId="0" fillId="0" borderId="12" xfId="0" applyNumberFormat="1" applyFont="1" applyBorder="1" applyAlignment="1">
      <alignment horizontal="center" vertical="center"/>
    </xf>
    <xf numFmtId="9" fontId="5" fillId="33" borderId="13" xfId="0" applyNumberFormat="1" applyFont="1" applyFill="1" applyBorder="1" applyAlignment="1">
      <alignment horizontal="right" vertical="center"/>
    </xf>
    <xf numFmtId="0" fontId="4" fillId="0" borderId="0" xfId="0" applyFont="1" applyFill="1" applyBorder="1" applyAlignment="1">
      <alignment vertical="center"/>
    </xf>
    <xf numFmtId="0" fontId="0" fillId="0" borderId="0" xfId="0" applyFont="1" applyFill="1" applyBorder="1" applyAlignment="1">
      <alignment vertical="center" wrapText="1"/>
    </xf>
    <xf numFmtId="3" fontId="6" fillId="0" borderId="0" xfId="0" applyNumberFormat="1" applyFont="1" applyFill="1" applyBorder="1" applyAlignment="1">
      <alignment horizontal="center" vertical="center"/>
    </xf>
    <xf numFmtId="4" fontId="0" fillId="0" borderId="0" xfId="0" applyNumberFormat="1" applyFont="1" applyBorder="1" applyAlignment="1">
      <alignment horizontal="center" vertical="center"/>
    </xf>
    <xf numFmtId="9" fontId="0" fillId="0" borderId="0" xfId="0" applyNumberFormat="1" applyFont="1" applyBorder="1" applyAlignment="1">
      <alignment horizontal="right" vertical="center"/>
    </xf>
    <xf numFmtId="0" fontId="4" fillId="0" borderId="14" xfId="0" applyFont="1" applyFill="1" applyBorder="1" applyAlignment="1">
      <alignment vertical="center"/>
    </xf>
    <xf numFmtId="0" fontId="4" fillId="0" borderId="15" xfId="0" applyFont="1" applyFill="1" applyBorder="1" applyAlignment="1">
      <alignment horizontal="center" vertical="center"/>
    </xf>
    <xf numFmtId="4" fontId="4" fillId="0" borderId="15" xfId="0" applyNumberFormat="1"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Fill="1" applyBorder="1" applyAlignment="1">
      <alignment horizontal="center" vertical="center" textRotation="90" wrapText="1"/>
    </xf>
    <xf numFmtId="0" fontId="0" fillId="33" borderId="18" xfId="0" applyFont="1" applyFill="1" applyBorder="1" applyAlignment="1">
      <alignment vertical="center"/>
    </xf>
    <xf numFmtId="0" fontId="0" fillId="33" borderId="12" xfId="0" applyFont="1" applyFill="1" applyBorder="1" applyAlignment="1">
      <alignment vertical="center"/>
    </xf>
    <xf numFmtId="0" fontId="4" fillId="0" borderId="17" xfId="0" applyFont="1" applyFill="1" applyBorder="1" applyAlignment="1">
      <alignment horizontal="center" shrinkToFit="1"/>
    </xf>
    <xf numFmtId="182" fontId="4" fillId="0" borderId="10" xfId="0" applyNumberFormat="1" applyFont="1" applyFill="1" applyBorder="1" applyAlignment="1">
      <alignment horizontal="center" vertical="center"/>
    </xf>
    <xf numFmtId="4" fontId="0" fillId="33" borderId="10" xfId="0" applyNumberFormat="1" applyFont="1" applyFill="1" applyBorder="1" applyAlignment="1">
      <alignment vertical="center" wrapText="1"/>
    </xf>
    <xf numFmtId="2" fontId="4" fillId="33" borderId="19" xfId="0" applyNumberFormat="1" applyFont="1" applyFill="1" applyBorder="1" applyAlignment="1">
      <alignment horizontal="right" vertical="center"/>
    </xf>
    <xf numFmtId="182" fontId="0" fillId="33" borderId="12" xfId="0" applyNumberFormat="1" applyFont="1" applyFill="1" applyBorder="1" applyAlignment="1">
      <alignment vertical="center"/>
    </xf>
    <xf numFmtId="182" fontId="4" fillId="0" borderId="20" xfId="0" applyNumberFormat="1" applyFont="1" applyFill="1" applyBorder="1" applyAlignment="1">
      <alignment horizontal="center" vertical="center"/>
    </xf>
    <xf numFmtId="4" fontId="8" fillId="34" borderId="20" xfId="0" applyNumberFormat="1" applyFont="1" applyFill="1" applyBorder="1" applyAlignment="1">
      <alignment vertical="center" wrapText="1"/>
    </xf>
    <xf numFmtId="2" fontId="9" fillId="34" borderId="21" xfId="0" applyNumberFormat="1" applyFont="1" applyFill="1" applyBorder="1" applyAlignment="1">
      <alignment horizontal="right" vertical="center"/>
    </xf>
    <xf numFmtId="182" fontId="9" fillId="0" borderId="20"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4" fontId="0" fillId="33" borderId="12" xfId="0" applyNumberFormat="1" applyFont="1" applyFill="1" applyBorder="1" applyAlignment="1">
      <alignment vertical="center" wrapText="1"/>
    </xf>
    <xf numFmtId="2" fontId="4" fillId="33" borderId="22" xfId="0" applyNumberFormat="1" applyFont="1" applyFill="1" applyBorder="1" applyAlignment="1">
      <alignment horizontal="right" vertical="center"/>
    </xf>
    <xf numFmtId="3" fontId="0" fillId="33" borderId="12" xfId="0" applyNumberFormat="1" applyFont="1" applyFill="1" applyBorder="1" applyAlignment="1">
      <alignment vertical="center"/>
    </xf>
    <xf numFmtId="3" fontId="6" fillId="0" borderId="12" xfId="0" applyNumberFormat="1" applyFont="1" applyFill="1" applyBorder="1" applyAlignment="1">
      <alignment horizontal="center" vertical="center"/>
    </xf>
    <xf numFmtId="0" fontId="0" fillId="33" borderId="18" xfId="0" applyFont="1" applyFill="1" applyBorder="1" applyAlignment="1">
      <alignment vertical="top"/>
    </xf>
    <xf numFmtId="0" fontId="0" fillId="33" borderId="12" xfId="0" applyFont="1" applyFill="1" applyBorder="1" applyAlignment="1">
      <alignment vertical="top"/>
    </xf>
    <xf numFmtId="10" fontId="0" fillId="33" borderId="12" xfId="0" applyNumberFormat="1" applyFont="1" applyFill="1" applyBorder="1" applyAlignment="1">
      <alignment vertical="top"/>
    </xf>
    <xf numFmtId="0" fontId="0" fillId="0" borderId="0" xfId="0" applyFont="1" applyAlignment="1">
      <alignment vertical="top"/>
    </xf>
    <xf numFmtId="0" fontId="6" fillId="0" borderId="23" xfId="0" applyNumberFormat="1" applyFont="1" applyFill="1" applyBorder="1" applyAlignment="1">
      <alignment horizontal="center" vertical="center"/>
    </xf>
    <xf numFmtId="4" fontId="0" fillId="0" borderId="24" xfId="0" applyNumberFormat="1" applyFont="1" applyBorder="1" applyAlignment="1">
      <alignment horizontal="center" vertical="center"/>
    </xf>
    <xf numFmtId="2" fontId="0" fillId="33" borderId="18" xfId="0" applyNumberFormat="1" applyFont="1" applyFill="1" applyBorder="1" applyAlignment="1">
      <alignment vertical="center"/>
    </xf>
    <xf numFmtId="0" fontId="0" fillId="0" borderId="0" xfId="0" applyFont="1" applyAlignment="1">
      <alignment horizontal="center"/>
    </xf>
    <xf numFmtId="2" fontId="4" fillId="33" borderId="25" xfId="0" applyNumberFormat="1" applyFont="1" applyFill="1" applyBorder="1" applyAlignment="1">
      <alignment horizontal="right" vertical="center"/>
    </xf>
    <xf numFmtId="2" fontId="4" fillId="33" borderId="17" xfId="0" applyNumberFormat="1" applyFont="1" applyFill="1" applyBorder="1" applyAlignment="1">
      <alignment horizontal="right" vertical="center"/>
    </xf>
    <xf numFmtId="3" fontId="4" fillId="33" borderId="26" xfId="0" applyNumberFormat="1" applyFont="1" applyFill="1" applyBorder="1" applyAlignment="1">
      <alignment horizontal="center" vertical="center"/>
    </xf>
    <xf numFmtId="4" fontId="0" fillId="0" borderId="26" xfId="0" applyNumberFormat="1" applyFont="1" applyBorder="1" applyAlignment="1">
      <alignment horizontal="center" vertical="center"/>
    </xf>
    <xf numFmtId="9" fontId="5" fillId="33" borderId="27" xfId="0" applyNumberFormat="1" applyFont="1" applyFill="1" applyBorder="1" applyAlignment="1">
      <alignment horizontal="right" vertical="center"/>
    </xf>
    <xf numFmtId="0" fontId="11" fillId="0" borderId="0" xfId="0" applyFont="1" applyAlignment="1">
      <alignment horizontal="left"/>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7" fillId="0" borderId="14" xfId="0" applyFont="1" applyFill="1" applyBorder="1" applyAlignment="1">
      <alignment horizontal="center" shrinkToFit="1"/>
    </xf>
    <xf numFmtId="0" fontId="7" fillId="0" borderId="36" xfId="0" applyFont="1" applyFill="1" applyBorder="1" applyAlignment="1">
      <alignment horizontal="center" shrinkToFit="1"/>
    </xf>
    <xf numFmtId="0" fontId="7" fillId="0" borderId="37" xfId="0" applyFont="1" applyFill="1" applyBorder="1" applyAlignment="1">
      <alignment horizontal="center" shrinkToFit="1"/>
    </xf>
    <xf numFmtId="0" fontId="4" fillId="0" borderId="34" xfId="0" applyFont="1" applyFill="1" applyBorder="1" applyAlignment="1">
      <alignment horizontal="left" shrinkToFit="1"/>
    </xf>
    <xf numFmtId="0" fontId="4" fillId="0" borderId="38" xfId="0" applyFont="1" applyFill="1" applyBorder="1" applyAlignment="1">
      <alignment horizontal="left" shrinkToFit="1"/>
    </xf>
    <xf numFmtId="0" fontId="11" fillId="0" borderId="0" xfId="0" applyFont="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PageLayoutView="0" workbookViewId="0" topLeftCell="A1">
      <selection activeCell="A39" sqref="A39:B39"/>
    </sheetView>
  </sheetViews>
  <sheetFormatPr defaultColWidth="9.140625" defaultRowHeight="12.75"/>
  <cols>
    <col min="1" max="1" width="5.7109375" style="7" customWidth="1"/>
    <col min="2" max="2" width="42.7109375" style="7" customWidth="1"/>
    <col min="3" max="3" width="15.421875" style="47" customWidth="1"/>
    <col min="4" max="4" width="6.57421875" style="7" bestFit="1" customWidth="1"/>
    <col min="5" max="5" width="7.00390625" style="7" customWidth="1"/>
    <col min="6" max="6" width="5.7109375" style="7" bestFit="1" customWidth="1"/>
    <col min="7" max="11" width="0" style="7" hidden="1" customWidth="1"/>
    <col min="12" max="12" width="1.7109375" style="7" customWidth="1"/>
    <col min="13" max="16384" width="9.140625" style="7" customWidth="1"/>
  </cols>
  <sheetData>
    <row r="1" spans="1:12" ht="13.5" thickBot="1">
      <c r="A1" s="1" t="s">
        <v>5</v>
      </c>
      <c r="B1" s="2"/>
      <c r="C1" s="3"/>
      <c r="D1" s="4"/>
      <c r="E1" s="5"/>
      <c r="F1" s="6"/>
      <c r="G1" s="2"/>
      <c r="H1" s="2"/>
      <c r="I1" s="2"/>
      <c r="J1" s="2"/>
      <c r="K1" s="2"/>
      <c r="L1" s="6"/>
    </row>
    <row r="2" spans="1:12" ht="12.75">
      <c r="A2" s="57" t="s">
        <v>8</v>
      </c>
      <c r="B2" s="58"/>
      <c r="C2" s="8">
        <f>IF(C8&gt;0,MIN(H:H),"")</f>
      </c>
      <c r="D2" s="9" t="s">
        <v>3</v>
      </c>
      <c r="E2" s="10">
        <v>0.8</v>
      </c>
      <c r="F2" s="6"/>
      <c r="G2" s="2"/>
      <c r="H2" s="2"/>
      <c r="I2" s="2"/>
      <c r="J2" s="2"/>
      <c r="K2" s="2"/>
      <c r="L2" s="6"/>
    </row>
    <row r="3" spans="1:12" ht="12.75">
      <c r="A3" s="59" t="s">
        <v>26</v>
      </c>
      <c r="B3" s="60"/>
      <c r="C3" s="11">
        <f>IF(C11&gt;0,MIN(I:I),"")</f>
      </c>
      <c r="D3" s="12" t="s">
        <v>3</v>
      </c>
      <c r="E3" s="13">
        <v>0.1</v>
      </c>
      <c r="F3" s="6"/>
      <c r="G3" s="2"/>
      <c r="H3" s="2"/>
      <c r="I3" s="2"/>
      <c r="J3" s="2"/>
      <c r="K3" s="2"/>
      <c r="L3" s="6"/>
    </row>
    <row r="4" spans="1:12" ht="13.5" thickBot="1">
      <c r="A4" s="61" t="s">
        <v>13</v>
      </c>
      <c r="B4" s="62"/>
      <c r="C4" s="50">
        <f>IF(C12&gt;0,MAX(J:J),"")</f>
      </c>
      <c r="D4" s="51" t="s">
        <v>3</v>
      </c>
      <c r="E4" s="52">
        <v>0.1</v>
      </c>
      <c r="F4" s="6"/>
      <c r="G4" s="2"/>
      <c r="H4" s="2"/>
      <c r="I4" s="2"/>
      <c r="J4" s="2"/>
      <c r="K4" s="2"/>
      <c r="L4" s="6"/>
    </row>
    <row r="5" spans="1:12" ht="13.5" thickBot="1">
      <c r="A5" s="14" t="s">
        <v>6</v>
      </c>
      <c r="B5" s="15"/>
      <c r="C5" s="16"/>
      <c r="D5" s="17"/>
      <c r="E5" s="18"/>
      <c r="F5" s="6"/>
      <c r="G5" s="2"/>
      <c r="H5" s="2"/>
      <c r="I5" s="2"/>
      <c r="J5" s="2"/>
      <c r="K5" s="2"/>
      <c r="L5" s="6"/>
    </row>
    <row r="6" spans="1:12" ht="51.75" customHeight="1" thickBot="1">
      <c r="A6" s="19" t="s">
        <v>7</v>
      </c>
      <c r="B6" s="20" t="s">
        <v>24</v>
      </c>
      <c r="C6" s="20" t="s">
        <v>0</v>
      </c>
      <c r="D6" s="21" t="s">
        <v>1</v>
      </c>
      <c r="E6" s="22" t="s">
        <v>2</v>
      </c>
      <c r="F6" s="23" t="s">
        <v>4</v>
      </c>
      <c r="G6" s="24"/>
      <c r="H6" s="25"/>
      <c r="I6" s="25"/>
      <c r="J6" s="25"/>
      <c r="K6" s="25"/>
      <c r="L6" s="6"/>
    </row>
    <row r="7" spans="1:12" ht="13.5" thickBot="1">
      <c r="A7" s="26">
        <v>1</v>
      </c>
      <c r="B7" s="65" t="s">
        <v>9</v>
      </c>
      <c r="C7" s="66"/>
      <c r="D7" s="66"/>
      <c r="E7" s="67"/>
      <c r="F7" s="54">
        <f>IF(C8&gt;0,RANK(E13,G:G),"")</f>
      </c>
      <c r="G7" s="24"/>
      <c r="H7" s="25"/>
      <c r="I7" s="25"/>
      <c r="J7" s="25"/>
      <c r="K7" s="25"/>
      <c r="L7" s="6"/>
    </row>
    <row r="8" spans="1:12" ht="12.75">
      <c r="A8" s="57" t="s">
        <v>14</v>
      </c>
      <c r="B8" s="58"/>
      <c r="C8" s="27"/>
      <c r="D8" s="28">
        <f>IF(C8&gt;0,$C$2/C8*100,"")</f>
      </c>
      <c r="E8" s="29">
        <f>IF(C8&gt;0,D8*$E$2,"")</f>
      </c>
      <c r="F8" s="55"/>
      <c r="G8" s="24"/>
      <c r="H8" s="30">
        <f>C8</f>
        <v>0</v>
      </c>
      <c r="I8" s="25"/>
      <c r="J8" s="25"/>
      <c r="K8" s="25"/>
      <c r="L8" s="6"/>
    </row>
    <row r="9" spans="1:12" ht="12.75">
      <c r="A9" s="59" t="s">
        <v>10</v>
      </c>
      <c r="B9" s="60"/>
      <c r="C9" s="31"/>
      <c r="D9" s="32"/>
      <c r="E9" s="33"/>
      <c r="F9" s="55"/>
      <c r="G9" s="24"/>
      <c r="H9" s="30"/>
      <c r="I9" s="25"/>
      <c r="J9" s="25"/>
      <c r="K9" s="25"/>
      <c r="L9" s="6"/>
    </row>
    <row r="10" spans="1:12" ht="12.75">
      <c r="A10" s="63" t="s">
        <v>15</v>
      </c>
      <c r="B10" s="64"/>
      <c r="C10" s="34"/>
      <c r="D10" s="32"/>
      <c r="E10" s="33"/>
      <c r="F10" s="55"/>
      <c r="G10" s="24"/>
      <c r="H10" s="25"/>
      <c r="I10" s="25"/>
      <c r="J10" s="25"/>
      <c r="K10" s="25"/>
      <c r="L10" s="6"/>
    </row>
    <row r="11" spans="1:12" ht="12.75">
      <c r="A11" s="59" t="s">
        <v>27</v>
      </c>
      <c r="B11" s="60"/>
      <c r="C11" s="35"/>
      <c r="D11" s="36">
        <f>IF(C11&gt;0,$C$3/C11*100,"")</f>
      </c>
      <c r="E11" s="37">
        <f>IF(C11&gt;0,D11*$E$3,"")</f>
      </c>
      <c r="F11" s="55"/>
      <c r="G11" s="24"/>
      <c r="H11" s="25"/>
      <c r="I11" s="38">
        <f>C11</f>
        <v>0</v>
      </c>
      <c r="J11" s="25"/>
      <c r="K11" s="25"/>
      <c r="L11" s="6"/>
    </row>
    <row r="12" spans="1:12" ht="13.5" thickBot="1">
      <c r="A12" s="59" t="s">
        <v>16</v>
      </c>
      <c r="B12" s="60"/>
      <c r="C12" s="39"/>
      <c r="D12" s="36">
        <f>IF(C12&gt;0,C12/$C$4*100,"")</f>
      </c>
      <c r="E12" s="48">
        <f>IF(C12&gt;0,D12*$E$4,"")</f>
      </c>
      <c r="F12" s="55"/>
      <c r="G12" s="40"/>
      <c r="H12" s="41"/>
      <c r="I12" s="41"/>
      <c r="J12" s="42">
        <f>C12</f>
        <v>0</v>
      </c>
      <c r="K12" s="41"/>
      <c r="L12" s="43"/>
    </row>
    <row r="13" spans="1:12" ht="13.5" thickBot="1">
      <c r="A13" s="68" t="s">
        <v>17</v>
      </c>
      <c r="B13" s="69"/>
      <c r="C13" s="44"/>
      <c r="D13" s="45"/>
      <c r="E13" s="49">
        <f>IF(C8&gt;0,SUM(E8:E12),"")</f>
      </c>
      <c r="F13" s="56"/>
      <c r="G13" s="46">
        <f>E13</f>
      </c>
      <c r="H13" s="25"/>
      <c r="I13" s="25"/>
      <c r="J13" s="25"/>
      <c r="K13" s="25"/>
      <c r="L13" s="6"/>
    </row>
    <row r="14" spans="1:12" ht="13.5" thickBot="1">
      <c r="A14" s="26">
        <f>A7+1</f>
        <v>2</v>
      </c>
      <c r="B14" s="65" t="s">
        <v>11</v>
      </c>
      <c r="C14" s="66"/>
      <c r="D14" s="66"/>
      <c r="E14" s="67"/>
      <c r="F14" s="54">
        <f>IF(C15&gt;0,RANK(E20,G:G),"")</f>
      </c>
      <c r="G14" s="24"/>
      <c r="H14" s="25"/>
      <c r="I14" s="25"/>
      <c r="J14" s="25"/>
      <c r="K14" s="25"/>
      <c r="L14" s="6"/>
    </row>
    <row r="15" spans="1:12" ht="12.75">
      <c r="A15" s="57" t="s">
        <v>14</v>
      </c>
      <c r="B15" s="58"/>
      <c r="C15" s="27"/>
      <c r="D15" s="28">
        <f>IF(C15&gt;0,$C$2/C15*100,"")</f>
      </c>
      <c r="E15" s="29">
        <f>IF(C15&gt;0,D15*$E$2,"")</f>
      </c>
      <c r="F15" s="55"/>
      <c r="G15" s="24"/>
      <c r="H15" s="30">
        <f>C15</f>
        <v>0</v>
      </c>
      <c r="I15" s="25"/>
      <c r="J15" s="25"/>
      <c r="K15" s="25"/>
      <c r="L15" s="6"/>
    </row>
    <row r="16" spans="1:12" ht="12.75">
      <c r="A16" s="59" t="s">
        <v>10</v>
      </c>
      <c r="B16" s="60"/>
      <c r="C16" s="31"/>
      <c r="D16" s="32"/>
      <c r="E16" s="33"/>
      <c r="F16" s="55"/>
      <c r="G16" s="24"/>
      <c r="H16" s="30"/>
      <c r="I16" s="25"/>
      <c r="J16" s="25"/>
      <c r="K16" s="25"/>
      <c r="L16" s="6"/>
    </row>
    <row r="17" spans="1:12" ht="12.75">
      <c r="A17" s="63" t="s">
        <v>15</v>
      </c>
      <c r="B17" s="64"/>
      <c r="C17" s="34"/>
      <c r="D17" s="32"/>
      <c r="E17" s="33"/>
      <c r="F17" s="55"/>
      <c r="G17" s="24"/>
      <c r="H17" s="25"/>
      <c r="I17" s="25"/>
      <c r="J17" s="25"/>
      <c r="K17" s="25"/>
      <c r="L17" s="6"/>
    </row>
    <row r="18" spans="1:12" ht="12.75">
      <c r="A18" s="59" t="s">
        <v>27</v>
      </c>
      <c r="B18" s="60"/>
      <c r="C18" s="35"/>
      <c r="D18" s="36">
        <f>IF(C18&gt;0,$C$3/C18*100,"")</f>
      </c>
      <c r="E18" s="37">
        <f>IF(C18&gt;0,D18*$E$3,"")</f>
      </c>
      <c r="F18" s="55"/>
      <c r="G18" s="24"/>
      <c r="H18" s="25"/>
      <c r="I18" s="38">
        <f>C18</f>
        <v>0</v>
      </c>
      <c r="J18" s="25"/>
      <c r="K18" s="25"/>
      <c r="L18" s="6"/>
    </row>
    <row r="19" spans="1:12" ht="13.5" thickBot="1">
      <c r="A19" s="59" t="s">
        <v>16</v>
      </c>
      <c r="B19" s="60"/>
      <c r="C19" s="39"/>
      <c r="D19" s="36">
        <f>IF(C19&gt;0,C19/$C$4*100,"")</f>
      </c>
      <c r="E19" s="48">
        <f>IF(C19&gt;0,D19*$E$4,"")</f>
      </c>
      <c r="F19" s="55"/>
      <c r="G19" s="24"/>
      <c r="H19" s="41"/>
      <c r="I19" s="41"/>
      <c r="J19" s="42">
        <f>C19</f>
        <v>0</v>
      </c>
      <c r="K19" s="41"/>
      <c r="L19" s="6"/>
    </row>
    <row r="20" spans="1:12" ht="13.5" thickBot="1">
      <c r="A20" s="68" t="s">
        <v>17</v>
      </c>
      <c r="B20" s="69"/>
      <c r="C20" s="44"/>
      <c r="D20" s="45"/>
      <c r="E20" s="49">
        <f>IF(C15&gt;0,SUM(E15:E19),"")</f>
      </c>
      <c r="F20" s="56"/>
      <c r="G20" s="46">
        <f>E20</f>
      </c>
      <c r="H20" s="25"/>
      <c r="I20" s="25"/>
      <c r="J20" s="25"/>
      <c r="K20" s="25"/>
      <c r="L20" s="6"/>
    </row>
    <row r="21" spans="1:12" ht="13.5" thickBot="1">
      <c r="A21" s="26">
        <f>A14+1</f>
        <v>3</v>
      </c>
      <c r="B21" s="65" t="s">
        <v>12</v>
      </c>
      <c r="C21" s="66"/>
      <c r="D21" s="66"/>
      <c r="E21" s="67"/>
      <c r="F21" s="54">
        <f>IF(C22&gt;0,RANK(E27,G:G),"")</f>
      </c>
      <c r="G21" s="24"/>
      <c r="H21" s="25"/>
      <c r="I21" s="25"/>
      <c r="J21" s="25"/>
      <c r="K21" s="25"/>
      <c r="L21" s="6"/>
    </row>
    <row r="22" spans="1:12" ht="12.75">
      <c r="A22" s="57" t="s">
        <v>14</v>
      </c>
      <c r="B22" s="58"/>
      <c r="C22" s="27"/>
      <c r="D22" s="28">
        <f>IF(C22&gt;0,$C$2/C22*100,"")</f>
      </c>
      <c r="E22" s="29">
        <f>IF(C22&gt;0,D22*$E$2,"")</f>
      </c>
      <c r="F22" s="55"/>
      <c r="G22" s="24"/>
      <c r="H22" s="30">
        <f>C22</f>
        <v>0</v>
      </c>
      <c r="I22" s="25"/>
      <c r="J22" s="25"/>
      <c r="K22" s="25"/>
      <c r="L22" s="6"/>
    </row>
    <row r="23" spans="1:12" ht="12.75">
      <c r="A23" s="59" t="s">
        <v>10</v>
      </c>
      <c r="B23" s="60"/>
      <c r="C23" s="31"/>
      <c r="D23" s="32"/>
      <c r="E23" s="33"/>
      <c r="F23" s="55"/>
      <c r="G23" s="24"/>
      <c r="H23" s="30"/>
      <c r="I23" s="25"/>
      <c r="J23" s="25"/>
      <c r="K23" s="25"/>
      <c r="L23" s="6"/>
    </row>
    <row r="24" spans="1:12" ht="12.75">
      <c r="A24" s="63" t="s">
        <v>15</v>
      </c>
      <c r="B24" s="64"/>
      <c r="C24" s="34"/>
      <c r="D24" s="32"/>
      <c r="E24" s="33"/>
      <c r="F24" s="55"/>
      <c r="G24" s="24"/>
      <c r="H24" s="25"/>
      <c r="I24" s="25"/>
      <c r="J24" s="25"/>
      <c r="K24" s="25"/>
      <c r="L24" s="6"/>
    </row>
    <row r="25" spans="1:12" ht="12.75">
      <c r="A25" s="59" t="s">
        <v>27</v>
      </c>
      <c r="B25" s="60"/>
      <c r="C25" s="35"/>
      <c r="D25" s="36">
        <f>IF(C25&gt;0,$C$3/C25*100,"")</f>
      </c>
      <c r="E25" s="37">
        <f>IF(C25&gt;0,D25*$E$3,"")</f>
      </c>
      <c r="F25" s="55"/>
      <c r="G25" s="24"/>
      <c r="H25" s="25"/>
      <c r="I25" s="38">
        <f>C25</f>
        <v>0</v>
      </c>
      <c r="J25" s="25"/>
      <c r="K25" s="25"/>
      <c r="L25" s="6"/>
    </row>
    <row r="26" spans="1:12" ht="13.5" thickBot="1">
      <c r="A26" s="59" t="s">
        <v>16</v>
      </c>
      <c r="B26" s="60"/>
      <c r="C26" s="39"/>
      <c r="D26" s="36">
        <f>IF(C26&gt;0,C26/$C$4*100,"")</f>
      </c>
      <c r="E26" s="48">
        <f>IF(C26&gt;0,D26*$E$4,"")</f>
      </c>
      <c r="F26" s="55"/>
      <c r="G26" s="24"/>
      <c r="H26" s="41"/>
      <c r="I26" s="41"/>
      <c r="J26" s="42">
        <f>C26</f>
        <v>0</v>
      </c>
      <c r="K26" s="41"/>
      <c r="L26" s="6"/>
    </row>
    <row r="27" spans="1:12" ht="13.5" thickBot="1">
      <c r="A27" s="68" t="s">
        <v>17</v>
      </c>
      <c r="B27" s="69"/>
      <c r="C27" s="44"/>
      <c r="D27" s="45"/>
      <c r="E27" s="49">
        <f>IF(C22&gt;0,SUM(E22:E26),"")</f>
      </c>
      <c r="F27" s="56"/>
      <c r="G27" s="46">
        <f>E27</f>
      </c>
      <c r="H27" s="25"/>
      <c r="I27" s="25"/>
      <c r="J27" s="25"/>
      <c r="K27" s="25"/>
      <c r="L27" s="6"/>
    </row>
    <row r="28" spans="1:12" ht="13.5" thickBot="1">
      <c r="A28" s="26">
        <f>A21+1</f>
        <v>4</v>
      </c>
      <c r="B28" s="65" t="s">
        <v>21</v>
      </c>
      <c r="C28" s="66"/>
      <c r="D28" s="66"/>
      <c r="E28" s="67"/>
      <c r="F28" s="54">
        <f>IF(C29&gt;0,RANK(E34,G:G),"")</f>
      </c>
      <c r="G28" s="24"/>
      <c r="H28" s="25"/>
      <c r="I28" s="25"/>
      <c r="J28" s="25"/>
      <c r="K28" s="25"/>
      <c r="L28" s="6"/>
    </row>
    <row r="29" spans="1:12" ht="12.75">
      <c r="A29" s="57" t="s">
        <v>14</v>
      </c>
      <c r="B29" s="58"/>
      <c r="C29" s="27"/>
      <c r="D29" s="28">
        <f>IF(C29&gt;0,$C$2/C29*100,"")</f>
      </c>
      <c r="E29" s="29">
        <f>IF(C29&gt;0,D29*$E$2,"")</f>
      </c>
      <c r="F29" s="55"/>
      <c r="G29" s="24"/>
      <c r="H29" s="30">
        <f>C29</f>
        <v>0</v>
      </c>
      <c r="I29" s="25"/>
      <c r="J29" s="25"/>
      <c r="K29" s="25"/>
      <c r="L29" s="6"/>
    </row>
    <row r="30" spans="1:12" ht="12.75">
      <c r="A30" s="59" t="s">
        <v>10</v>
      </c>
      <c r="B30" s="60"/>
      <c r="C30" s="31"/>
      <c r="D30" s="32"/>
      <c r="E30" s="33"/>
      <c r="F30" s="55"/>
      <c r="G30" s="24"/>
      <c r="H30" s="30"/>
      <c r="I30" s="25"/>
      <c r="J30" s="25"/>
      <c r="K30" s="25"/>
      <c r="L30" s="6"/>
    </row>
    <row r="31" spans="1:12" ht="12.75">
      <c r="A31" s="63" t="s">
        <v>15</v>
      </c>
      <c r="B31" s="64"/>
      <c r="C31" s="34"/>
      <c r="D31" s="32"/>
      <c r="E31" s="33"/>
      <c r="F31" s="55"/>
      <c r="G31" s="24"/>
      <c r="H31" s="25"/>
      <c r="I31" s="25"/>
      <c r="J31" s="25"/>
      <c r="K31" s="25"/>
      <c r="L31" s="6"/>
    </row>
    <row r="32" spans="1:12" ht="12.75">
      <c r="A32" s="59" t="s">
        <v>27</v>
      </c>
      <c r="B32" s="60"/>
      <c r="C32" s="35"/>
      <c r="D32" s="36">
        <f>IF(C32&gt;0,$C$3/C32*100,"")</f>
      </c>
      <c r="E32" s="37">
        <f>IF(C32&gt;0,D32*$E$3,"")</f>
      </c>
      <c r="F32" s="55"/>
      <c r="G32" s="24"/>
      <c r="H32" s="25"/>
      <c r="I32" s="38">
        <f>C32</f>
        <v>0</v>
      </c>
      <c r="J32" s="25"/>
      <c r="K32" s="25"/>
      <c r="L32" s="6"/>
    </row>
    <row r="33" spans="1:12" ht="13.5" thickBot="1">
      <c r="A33" s="59" t="s">
        <v>16</v>
      </c>
      <c r="B33" s="60"/>
      <c r="C33" s="39"/>
      <c r="D33" s="36">
        <f>IF(C33&gt;0,C33/$C$4*100,"")</f>
      </c>
      <c r="E33" s="48">
        <f>IF(C33&gt;0,D33*$E$4,"")</f>
      </c>
      <c r="F33" s="55"/>
      <c r="G33" s="24"/>
      <c r="H33" s="41"/>
      <c r="I33" s="41"/>
      <c r="J33" s="42">
        <f>C33</f>
        <v>0</v>
      </c>
      <c r="K33" s="41"/>
      <c r="L33" s="6"/>
    </row>
    <row r="34" spans="1:12" ht="13.5" thickBot="1">
      <c r="A34" s="68" t="s">
        <v>17</v>
      </c>
      <c r="B34" s="69"/>
      <c r="C34" s="44"/>
      <c r="D34" s="45"/>
      <c r="E34" s="49">
        <f>IF(C29&gt;0,SUM(E29:E33),"")</f>
      </c>
      <c r="F34" s="56"/>
      <c r="G34" s="46">
        <f>E34</f>
      </c>
      <c r="H34" s="25"/>
      <c r="I34" s="25"/>
      <c r="J34" s="25"/>
      <c r="K34" s="25"/>
      <c r="L34" s="6"/>
    </row>
    <row r="35" spans="1:12" ht="13.5" thickBot="1">
      <c r="A35" s="26">
        <f>A28+1</f>
        <v>5</v>
      </c>
      <c r="B35" s="65" t="s">
        <v>22</v>
      </c>
      <c r="C35" s="66"/>
      <c r="D35" s="66"/>
      <c r="E35" s="67"/>
      <c r="F35" s="54">
        <f>IF(C36&gt;0,RANK(E41,G:G),"")</f>
      </c>
      <c r="G35" s="24"/>
      <c r="H35" s="25"/>
      <c r="I35" s="25"/>
      <c r="J35" s="25"/>
      <c r="K35" s="25"/>
      <c r="L35" s="6"/>
    </row>
    <row r="36" spans="1:12" ht="12.75">
      <c r="A36" s="57" t="s">
        <v>14</v>
      </c>
      <c r="B36" s="58"/>
      <c r="C36" s="27"/>
      <c r="D36" s="28">
        <f>IF(C36&gt;0,$C$2/C36*100,"")</f>
      </c>
      <c r="E36" s="29">
        <f>IF(C36&gt;0,D36*$E$2,"")</f>
      </c>
      <c r="F36" s="55"/>
      <c r="G36" s="24"/>
      <c r="H36" s="30">
        <f>C36</f>
        <v>0</v>
      </c>
      <c r="I36" s="25"/>
      <c r="J36" s="25"/>
      <c r="K36" s="25"/>
      <c r="L36" s="6"/>
    </row>
    <row r="37" spans="1:12" ht="12.75">
      <c r="A37" s="59" t="s">
        <v>10</v>
      </c>
      <c r="B37" s="60"/>
      <c r="C37" s="31"/>
      <c r="D37" s="32"/>
      <c r="E37" s="33"/>
      <c r="F37" s="55"/>
      <c r="G37" s="24"/>
      <c r="H37" s="30"/>
      <c r="I37" s="25"/>
      <c r="J37" s="25"/>
      <c r="K37" s="25"/>
      <c r="L37" s="6"/>
    </row>
    <row r="38" spans="1:12" ht="12.75">
      <c r="A38" s="63" t="s">
        <v>15</v>
      </c>
      <c r="B38" s="64"/>
      <c r="C38" s="34"/>
      <c r="D38" s="32"/>
      <c r="E38" s="33"/>
      <c r="F38" s="55"/>
      <c r="G38" s="24"/>
      <c r="H38" s="25"/>
      <c r="I38" s="25"/>
      <c r="J38" s="25"/>
      <c r="K38" s="25"/>
      <c r="L38" s="6"/>
    </row>
    <row r="39" spans="1:12" ht="12.75">
      <c r="A39" s="59" t="s">
        <v>27</v>
      </c>
      <c r="B39" s="60"/>
      <c r="C39" s="35"/>
      <c r="D39" s="36">
        <f>IF(C39&gt;0,$C$3/C39*100,"")</f>
      </c>
      <c r="E39" s="37">
        <f>IF(C39&gt;0,D39*$E$3,"")</f>
      </c>
      <c r="F39" s="55"/>
      <c r="G39" s="24"/>
      <c r="H39" s="25"/>
      <c r="I39" s="38">
        <f>C39</f>
        <v>0</v>
      </c>
      <c r="J39" s="25"/>
      <c r="K39" s="25"/>
      <c r="L39" s="6"/>
    </row>
    <row r="40" spans="1:12" ht="13.5" thickBot="1">
      <c r="A40" s="59" t="s">
        <v>16</v>
      </c>
      <c r="B40" s="60"/>
      <c r="C40" s="39"/>
      <c r="D40" s="36">
        <f>IF(C40&gt;0,C40/$C$4*100,"")</f>
      </c>
      <c r="E40" s="48">
        <f>IF(C40&gt;0,D40*$E$4,"")</f>
      </c>
      <c r="F40" s="55"/>
      <c r="G40" s="24"/>
      <c r="H40" s="41"/>
      <c r="I40" s="41"/>
      <c r="J40" s="42">
        <f>C40</f>
        <v>0</v>
      </c>
      <c r="K40" s="41"/>
      <c r="L40" s="6"/>
    </row>
    <row r="41" spans="1:12" ht="13.5" thickBot="1">
      <c r="A41" s="68" t="s">
        <v>17</v>
      </c>
      <c r="B41" s="69"/>
      <c r="C41" s="44"/>
      <c r="D41" s="45"/>
      <c r="E41" s="49">
        <f>IF(C36&gt;0,SUM(E36:E40),"")</f>
      </c>
      <c r="F41" s="56"/>
      <c r="G41" s="46">
        <f>E41</f>
      </c>
      <c r="H41" s="25"/>
      <c r="I41" s="25"/>
      <c r="J41" s="25"/>
      <c r="K41" s="25"/>
      <c r="L41" s="6"/>
    </row>
    <row r="43" ht="12.75">
      <c r="A43" s="7" t="s">
        <v>18</v>
      </c>
    </row>
    <row r="44" ht="12.75">
      <c r="A44" s="7" t="s">
        <v>19</v>
      </c>
    </row>
    <row r="45" ht="12.75">
      <c r="A45" s="7" t="s">
        <v>20</v>
      </c>
    </row>
    <row r="48" s="53" customFormat="1" ht="12.75">
      <c r="A48" s="53" t="s">
        <v>23</v>
      </c>
    </row>
    <row r="49" spans="1:6" s="53" customFormat="1" ht="119.25" customHeight="1">
      <c r="A49" s="70" t="s">
        <v>25</v>
      </c>
      <c r="B49" s="70"/>
      <c r="C49" s="70"/>
      <c r="D49" s="70"/>
      <c r="E49" s="70"/>
      <c r="F49" s="70"/>
    </row>
  </sheetData>
  <sheetProtection/>
  <mergeCells count="44">
    <mergeCell ref="A49:F49"/>
    <mergeCell ref="F35:F41"/>
    <mergeCell ref="A36:B36"/>
    <mergeCell ref="A37:B37"/>
    <mergeCell ref="A38:B38"/>
    <mergeCell ref="A39:B39"/>
    <mergeCell ref="A40:B40"/>
    <mergeCell ref="A41:B41"/>
    <mergeCell ref="A24:B24"/>
    <mergeCell ref="A25:B25"/>
    <mergeCell ref="A26:B26"/>
    <mergeCell ref="A27:B27"/>
    <mergeCell ref="B28:E28"/>
    <mergeCell ref="B35:E35"/>
    <mergeCell ref="A33:B33"/>
    <mergeCell ref="A34:B34"/>
    <mergeCell ref="F28:F34"/>
    <mergeCell ref="A29:B29"/>
    <mergeCell ref="A30:B30"/>
    <mergeCell ref="A31:B31"/>
    <mergeCell ref="A32:B32"/>
    <mergeCell ref="A17:B17"/>
    <mergeCell ref="A18:B18"/>
    <mergeCell ref="A19:B19"/>
    <mergeCell ref="A20:B20"/>
    <mergeCell ref="A22:B22"/>
    <mergeCell ref="A23:B23"/>
    <mergeCell ref="B21:E21"/>
    <mergeCell ref="A12:B12"/>
    <mergeCell ref="B7:E7"/>
    <mergeCell ref="B14:E14"/>
    <mergeCell ref="A13:B13"/>
    <mergeCell ref="A15:B15"/>
    <mergeCell ref="A16:B16"/>
    <mergeCell ref="F7:F13"/>
    <mergeCell ref="F14:F20"/>
    <mergeCell ref="F21:F27"/>
    <mergeCell ref="A2:B2"/>
    <mergeCell ref="A3:B3"/>
    <mergeCell ref="A4:B4"/>
    <mergeCell ref="A8:B8"/>
    <mergeCell ref="A9:B9"/>
    <mergeCell ref="A10:B10"/>
    <mergeCell ref="A11:B11"/>
  </mergeCells>
  <printOptions/>
  <pageMargins left="0.984251968503937" right="0.984251968503937" top="0.984251968503937" bottom="0.984251968503937" header="0.5905511811023623" footer="0.5905511811023623"/>
  <pageSetup blackAndWhite="1" fitToHeight="1" fitToWidth="1" horizontalDpi="600" verticalDpi="600" orientation="portrait" paperSize="9" scale="98" r:id="rId1"/>
  <headerFooter alignWithMargins="0">
    <oddHeader>&amp;C&amp;"Arial,Tučné"&amp;12Hodnotící tabulka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Simak.j</dc:creator>
  <cp:keywords/>
  <dc:description/>
  <cp:lastModifiedBy>Hejnová Věra</cp:lastModifiedBy>
  <cp:lastPrinted>2010-09-02T06:21:07Z</cp:lastPrinted>
  <dcterms:created xsi:type="dcterms:W3CDTF">2003-04-15T09:27:37Z</dcterms:created>
  <dcterms:modified xsi:type="dcterms:W3CDTF">2018-12-19T09:17:35Z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88900.0000000000</vt:lpwstr>
  </property>
  <property fmtid="{D5CDD505-2E9C-101B-9397-08002B2CF9AE}" pid="3" name="Typ formuláře">
    <vt:lpwstr>Veřejné zakázky od 1 mil.Kč nedosahující 2 mil.Kč (dodávky, služby), od 3 mil.Kč nedosahující 6 mil.Kč (stavební práce) ‎</vt:lpwstr>
  </property>
  <property fmtid="{D5CDD505-2E9C-101B-9397-08002B2CF9AE}" pid="4" name="Vnitřní předpis0">
    <vt:lpwstr>0</vt:lpwstr>
  </property>
  <property fmtid="{D5CDD505-2E9C-101B-9397-08002B2CF9AE}" pid="5" name="Poznámka">
    <vt:lpwstr/>
  </property>
  <property fmtid="{D5CDD505-2E9C-101B-9397-08002B2CF9AE}" pid="6" name="ContentType">
    <vt:lpwstr>Dokument</vt:lpwstr>
  </property>
  <property fmtid="{D5CDD505-2E9C-101B-9397-08002B2CF9AE}" pid="7" name="Vnitřní předpis">
    <vt:lpwstr/>
  </property>
</Properties>
</file>