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Dotační ekonomický tým\Dotace MPSV\2026\Web a uredni deska\web\"/>
    </mc:Choice>
  </mc:AlternateContent>
  <xr:revisionPtr revIDLastSave="0" documentId="13_ncr:1_{C9380670-37A3-4E70-BA1F-582A6A2FC305}" xr6:coauthVersionLast="47" xr6:coauthVersionMax="47" xr10:uidLastSave="{00000000-0000-0000-0000-000000000000}"/>
  <bookViews>
    <workbookView xWindow="28680" yWindow="-120" windowWidth="29040" windowHeight="15720" xr2:uid="{A489F087-D76F-4141-BD7B-2E8870E4E676}"/>
  </bookViews>
  <sheets>
    <sheet name="Úvodní list" sheetId="1" r:id="rId1"/>
    <sheet name="Souhrnná tabulka" sheetId="2" r:id="rId2"/>
    <sheet name="Zdroje financování" sheetId="3" r:id="rId3"/>
    <sheet name="Nákladový rozpočet" sheetId="4" r:id="rId4"/>
    <sheet name="Vyúčtování vyrovnávací platby" sheetId="6" r:id="rId5"/>
  </sheets>
  <externalReferences>
    <externalReference r:id="rId6"/>
  </externalReferences>
  <definedNames>
    <definedName name="_xlnm.Print_Area" localSheetId="3">'Nákladový rozpočet'!$B$2:$O$43</definedName>
    <definedName name="_xlnm.Print_Area" localSheetId="1">'Souhrnná tabulka'!$B$1:$J$40</definedName>
    <definedName name="_xlnm.Print_Area" localSheetId="0">'Úvodní list'!$B$1:$E$22</definedName>
    <definedName name="_xlnm.Print_Area" localSheetId="4">'Vyúčtování vyrovnávací platby'!$A$4:$P$39</definedName>
    <definedName name="_xlnm.Print_Area" localSheetId="2">'Zdroje financování'!$B$1:$Q$38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D7" i="6"/>
  <c r="C7" i="3"/>
  <c r="C6" i="3"/>
  <c r="C5" i="3"/>
  <c r="D4" i="3"/>
  <c r="E23" i="2"/>
  <c r="E24" i="2"/>
  <c r="E25" i="2"/>
  <c r="E26" i="2"/>
  <c r="E27" i="2"/>
  <c r="E28" i="2"/>
  <c r="E29" i="2"/>
  <c r="E30" i="2"/>
  <c r="E31" i="2"/>
  <c r="E22" i="2"/>
  <c r="E15" i="2"/>
  <c r="E16" i="2"/>
  <c r="E17" i="2"/>
  <c r="E18" i="2"/>
  <c r="E19" i="2"/>
  <c r="E20" i="2"/>
  <c r="E14" i="2"/>
  <c r="N14" i="4"/>
  <c r="N22" i="3"/>
  <c r="N23" i="3"/>
  <c r="N24" i="3"/>
  <c r="N25" i="3"/>
  <c r="N26" i="3"/>
  <c r="N27" i="3"/>
  <c r="N28" i="3"/>
  <c r="N29" i="3"/>
  <c r="N30" i="3"/>
  <c r="N21" i="3"/>
  <c r="N14" i="3"/>
  <c r="N15" i="3"/>
  <c r="N11" i="3" s="1"/>
  <c r="N16" i="3"/>
  <c r="N17" i="3"/>
  <c r="N18" i="3"/>
  <c r="N19" i="3"/>
  <c r="N13" i="3"/>
  <c r="D13" i="3"/>
  <c r="D22" i="3"/>
  <c r="D23" i="3"/>
  <c r="D24" i="3"/>
  <c r="D25" i="3"/>
  <c r="D26" i="3"/>
  <c r="D27" i="3"/>
  <c r="D28" i="3"/>
  <c r="D29" i="3"/>
  <c r="D30" i="3"/>
  <c r="D21" i="3"/>
  <c r="D14" i="3"/>
  <c r="D15" i="3"/>
  <c r="D16" i="3"/>
  <c r="D17" i="3"/>
  <c r="D18" i="3"/>
  <c r="D19" i="3"/>
  <c r="H12" i="2"/>
  <c r="G12" i="2"/>
  <c r="I23" i="2"/>
  <c r="I24" i="2"/>
  <c r="I25" i="2"/>
  <c r="I26" i="2"/>
  <c r="I27" i="2"/>
  <c r="I28" i="2"/>
  <c r="I29" i="2"/>
  <c r="I30" i="2"/>
  <c r="I31" i="2"/>
  <c r="I22" i="2"/>
  <c r="I15" i="2"/>
  <c r="I16" i="2"/>
  <c r="I17" i="2"/>
  <c r="I18" i="2"/>
  <c r="I19" i="2"/>
  <c r="I20" i="2"/>
  <c r="I14" i="2"/>
  <c r="B30" i="3"/>
  <c r="B29" i="3"/>
  <c r="B28" i="3"/>
  <c r="B27" i="3"/>
  <c r="B26" i="3"/>
  <c r="B25" i="3"/>
  <c r="B24" i="3"/>
  <c r="B23" i="3"/>
  <c r="B22" i="3"/>
  <c r="B21" i="3"/>
  <c r="B19" i="3"/>
  <c r="B18" i="3"/>
  <c r="B17" i="3"/>
  <c r="B16" i="3"/>
  <c r="B15" i="3"/>
  <c r="B14" i="3"/>
  <c r="B13" i="3"/>
  <c r="G9" i="4"/>
  <c r="G8" i="4"/>
  <c r="G7" i="4"/>
  <c r="G6" i="4"/>
  <c r="D4" i="2"/>
  <c r="C7" i="2"/>
  <c r="C6" i="2"/>
  <c r="C5" i="2"/>
  <c r="L30" i="6"/>
  <c r="K30" i="6"/>
  <c r="J30" i="6"/>
  <c r="I30" i="6"/>
  <c r="M30" i="6" s="1"/>
  <c r="G30" i="6"/>
  <c r="D30" i="6"/>
  <c r="B30" i="6"/>
  <c r="L29" i="6"/>
  <c r="K29" i="6"/>
  <c r="J29" i="6"/>
  <c r="I29" i="6"/>
  <c r="M29" i="6" s="1"/>
  <c r="G29" i="6"/>
  <c r="D29" i="6"/>
  <c r="B29" i="6"/>
  <c r="L28" i="6"/>
  <c r="K28" i="6"/>
  <c r="J28" i="6"/>
  <c r="I28" i="6"/>
  <c r="G28" i="6"/>
  <c r="D28" i="6"/>
  <c r="B28" i="6"/>
  <c r="L27" i="6"/>
  <c r="K27" i="6"/>
  <c r="J27" i="6"/>
  <c r="I27" i="6"/>
  <c r="M27" i="6" s="1"/>
  <c r="G27" i="6"/>
  <c r="D27" i="6"/>
  <c r="B27" i="6"/>
  <c r="L26" i="6"/>
  <c r="K26" i="6"/>
  <c r="J26" i="6"/>
  <c r="I26" i="6"/>
  <c r="M26" i="6" s="1"/>
  <c r="G26" i="6"/>
  <c r="D26" i="6"/>
  <c r="B26" i="6"/>
  <c r="L25" i="6"/>
  <c r="K25" i="6"/>
  <c r="J25" i="6"/>
  <c r="I25" i="6"/>
  <c r="M25" i="6" s="1"/>
  <c r="G25" i="6"/>
  <c r="D25" i="6"/>
  <c r="B25" i="6"/>
  <c r="L24" i="6"/>
  <c r="K24" i="6"/>
  <c r="J24" i="6"/>
  <c r="I24" i="6"/>
  <c r="G24" i="6"/>
  <c r="D24" i="6"/>
  <c r="B24" i="6"/>
  <c r="L23" i="6"/>
  <c r="K23" i="6"/>
  <c r="J23" i="6"/>
  <c r="I23" i="6"/>
  <c r="M23" i="6" s="1"/>
  <c r="G23" i="6"/>
  <c r="D23" i="6"/>
  <c r="B23" i="6"/>
  <c r="L22" i="6"/>
  <c r="K22" i="6"/>
  <c r="J22" i="6"/>
  <c r="I22" i="6"/>
  <c r="M22" i="6" s="1"/>
  <c r="G22" i="6"/>
  <c r="D22" i="6"/>
  <c r="B22" i="6"/>
  <c r="L21" i="6"/>
  <c r="K21" i="6"/>
  <c r="J21" i="6"/>
  <c r="I21" i="6"/>
  <c r="M21" i="6" s="1"/>
  <c r="G21" i="6"/>
  <c r="D21" i="6"/>
  <c r="B21" i="6"/>
  <c r="L20" i="6"/>
  <c r="K20" i="6"/>
  <c r="J20" i="6"/>
  <c r="I20" i="6"/>
  <c r="M20" i="6" s="1"/>
  <c r="G20" i="6"/>
  <c r="D20" i="6"/>
  <c r="B20" i="6"/>
  <c r="L19" i="6"/>
  <c r="K19" i="6"/>
  <c r="J19" i="6"/>
  <c r="I19" i="6"/>
  <c r="M19" i="6" s="1"/>
  <c r="G19" i="6"/>
  <c r="D19" i="6"/>
  <c r="B19" i="6"/>
  <c r="L18" i="6"/>
  <c r="K18" i="6"/>
  <c r="J18" i="6"/>
  <c r="I18" i="6"/>
  <c r="M18" i="6" s="1"/>
  <c r="G18" i="6"/>
  <c r="D18" i="6"/>
  <c r="B18" i="6"/>
  <c r="L17" i="6"/>
  <c r="K17" i="6"/>
  <c r="J17" i="6"/>
  <c r="I17" i="6"/>
  <c r="M17" i="6" s="1"/>
  <c r="G17" i="6"/>
  <c r="D17" i="6"/>
  <c r="B17" i="6"/>
  <c r="L16" i="6"/>
  <c r="K16" i="6"/>
  <c r="J16" i="6"/>
  <c r="I16" i="6"/>
  <c r="G16" i="6"/>
  <c r="D16" i="6"/>
  <c r="B16" i="6"/>
  <c r="L15" i="6"/>
  <c r="K15" i="6"/>
  <c r="J15" i="6"/>
  <c r="I15" i="6"/>
  <c r="M15" i="6" s="1"/>
  <c r="G15" i="6"/>
  <c r="D15" i="6"/>
  <c r="B15" i="6"/>
  <c r="L14" i="6"/>
  <c r="K14" i="6"/>
  <c r="J14" i="6"/>
  <c r="I14" i="6"/>
  <c r="M14" i="6" s="1"/>
  <c r="G14" i="6"/>
  <c r="D14" i="6"/>
  <c r="B14" i="6"/>
  <c r="H20" i="6" l="1"/>
  <c r="N20" i="6" s="1"/>
  <c r="P20" i="6" s="1"/>
  <c r="E12" i="2"/>
  <c r="F28" i="6"/>
  <c r="F15" i="6"/>
  <c r="H18" i="6"/>
  <c r="F23" i="6"/>
  <c r="H28" i="6"/>
  <c r="N28" i="6" s="1"/>
  <c r="P28" i="6" s="1"/>
  <c r="H15" i="6"/>
  <c r="N15" i="6" s="1"/>
  <c r="O15" i="6" s="1"/>
  <c r="F20" i="6"/>
  <c r="H26" i="6"/>
  <c r="N26" i="6" s="1"/>
  <c r="O26" i="6" s="1"/>
  <c r="F29" i="6"/>
  <c r="H30" i="6"/>
  <c r="N30" i="6" s="1"/>
  <c r="P30" i="6" s="1"/>
  <c r="L31" i="6"/>
  <c r="F16" i="6"/>
  <c r="M28" i="6"/>
  <c r="H21" i="6"/>
  <c r="N21" i="6" s="1"/>
  <c r="O21" i="6" s="1"/>
  <c r="F26" i="6"/>
  <c r="H23" i="6"/>
  <c r="N23" i="6" s="1"/>
  <c r="P23" i="6" s="1"/>
  <c r="F21" i="6"/>
  <c r="H22" i="6"/>
  <c r="N22" i="6" s="1"/>
  <c r="P22" i="6" s="1"/>
  <c r="H24" i="6"/>
  <c r="N24" i="6" s="1"/>
  <c r="O24" i="6" s="1"/>
  <c r="H27" i="6"/>
  <c r="N27" i="6" s="1"/>
  <c r="P27" i="6" s="1"/>
  <c r="G31" i="6"/>
  <c r="F24" i="6"/>
  <c r="F18" i="6"/>
  <c r="H25" i="6"/>
  <c r="N25" i="6" s="1"/>
  <c r="P25" i="6" s="1"/>
  <c r="H29" i="6"/>
  <c r="N29" i="6" s="1"/>
  <c r="O29" i="6" s="1"/>
  <c r="P15" i="6"/>
  <c r="N18" i="6"/>
  <c r="H14" i="6"/>
  <c r="F14" i="6"/>
  <c r="K31" i="6"/>
  <c r="H16" i="6"/>
  <c r="N16" i="6" s="1"/>
  <c r="M16" i="6"/>
  <c r="I31" i="6"/>
  <c r="H19" i="6"/>
  <c r="N19" i="6" s="1"/>
  <c r="F19" i="6"/>
  <c r="H17" i="6"/>
  <c r="N17" i="6" s="1"/>
  <c r="F17" i="6"/>
  <c r="P21" i="6"/>
  <c r="J31" i="6"/>
  <c r="F25" i="6"/>
  <c r="F22" i="6"/>
  <c r="F30" i="6"/>
  <c r="M24" i="6"/>
  <c r="F27" i="6"/>
  <c r="O41" i="4"/>
  <c r="O40" i="4"/>
  <c r="O39" i="4"/>
  <c r="O38" i="4"/>
  <c r="O37" i="4"/>
  <c r="O36" i="4"/>
  <c r="O35" i="4"/>
  <c r="O34" i="4"/>
  <c r="O33" i="4"/>
  <c r="O32" i="4"/>
  <c r="O31" i="4"/>
  <c r="O30" i="4"/>
  <c r="N29" i="4"/>
  <c r="M29" i="4"/>
  <c r="L29" i="4"/>
  <c r="K29" i="4"/>
  <c r="J29" i="4"/>
  <c r="I29" i="4"/>
  <c r="O28" i="4"/>
  <c r="O27" i="4"/>
  <c r="O26" i="4"/>
  <c r="O25" i="4"/>
  <c r="O24" i="4"/>
  <c r="O23" i="4"/>
  <c r="N22" i="4"/>
  <c r="N21" i="4" s="1"/>
  <c r="M22" i="4"/>
  <c r="M21" i="4" s="1"/>
  <c r="L22" i="4"/>
  <c r="L21" i="4" s="1"/>
  <c r="K22" i="4"/>
  <c r="K21" i="4" s="1"/>
  <c r="J22" i="4"/>
  <c r="J21" i="4" s="1"/>
  <c r="I22" i="4"/>
  <c r="I21" i="4" s="1"/>
  <c r="O20" i="4"/>
  <c r="O19" i="4"/>
  <c r="O18" i="4"/>
  <c r="O17" i="4"/>
  <c r="N16" i="4"/>
  <c r="M16" i="4"/>
  <c r="L16" i="4"/>
  <c r="K16" i="4"/>
  <c r="J16" i="4"/>
  <c r="I16" i="4"/>
  <c r="Q30" i="3"/>
  <c r="P30" i="3"/>
  <c r="O30" i="3"/>
  <c r="Q29" i="3"/>
  <c r="P29" i="3"/>
  <c r="O29" i="3"/>
  <c r="Q28" i="3"/>
  <c r="P28" i="3"/>
  <c r="O28" i="3"/>
  <c r="Q27" i="3"/>
  <c r="P27" i="3"/>
  <c r="O27" i="3"/>
  <c r="Q26" i="3"/>
  <c r="P26" i="3"/>
  <c r="O26" i="3"/>
  <c r="Q25" i="3"/>
  <c r="P25" i="3"/>
  <c r="O25" i="3"/>
  <c r="Q24" i="3"/>
  <c r="P24" i="3"/>
  <c r="O24" i="3"/>
  <c r="Q23" i="3"/>
  <c r="P23" i="3"/>
  <c r="O23" i="3"/>
  <c r="Q22" i="3"/>
  <c r="P22" i="3"/>
  <c r="O22" i="3"/>
  <c r="Q21" i="3"/>
  <c r="P21" i="3"/>
  <c r="O21" i="3"/>
  <c r="Q19" i="3"/>
  <c r="P19" i="3"/>
  <c r="O19" i="3"/>
  <c r="Q18" i="3"/>
  <c r="P18" i="3"/>
  <c r="O18" i="3"/>
  <c r="Q17" i="3"/>
  <c r="P17" i="3"/>
  <c r="O17" i="3"/>
  <c r="Q16" i="3"/>
  <c r="P16" i="3"/>
  <c r="O16" i="3"/>
  <c r="Q15" i="3"/>
  <c r="P15" i="3"/>
  <c r="O15" i="3"/>
  <c r="Q14" i="3"/>
  <c r="P14" i="3"/>
  <c r="O14" i="3"/>
  <c r="Q13" i="3"/>
  <c r="P13" i="3"/>
  <c r="O13" i="3"/>
  <c r="M11" i="3"/>
  <c r="L11" i="3"/>
  <c r="K11" i="3"/>
  <c r="J11" i="3"/>
  <c r="I11" i="3"/>
  <c r="H11" i="3"/>
  <c r="G11" i="3"/>
  <c r="F11" i="3"/>
  <c r="E11" i="3"/>
  <c r="D11" i="3"/>
  <c r="C11" i="3"/>
  <c r="J31" i="2"/>
  <c r="J30" i="2"/>
  <c r="J29" i="2"/>
  <c r="J28" i="2"/>
  <c r="J27" i="2"/>
  <c r="J26" i="2"/>
  <c r="J25" i="2"/>
  <c r="J24" i="2"/>
  <c r="J23" i="2"/>
  <c r="J22" i="2"/>
  <c r="J20" i="2"/>
  <c r="J19" i="2"/>
  <c r="J18" i="2"/>
  <c r="J17" i="2"/>
  <c r="J16" i="2"/>
  <c r="J15" i="2"/>
  <c r="J14" i="2"/>
  <c r="I12" i="2"/>
  <c r="F12" i="2"/>
  <c r="D12" i="2"/>
  <c r="P26" i="6" l="1"/>
  <c r="O28" i="6"/>
  <c r="O30" i="6"/>
  <c r="O20" i="6"/>
  <c r="O22" i="4"/>
  <c r="O21" i="4" s="1"/>
  <c r="O14" i="4" s="1"/>
  <c r="K14" i="4"/>
  <c r="O16" i="4"/>
  <c r="L14" i="4"/>
  <c r="J14" i="4"/>
  <c r="I14" i="4"/>
  <c r="M14" i="4"/>
  <c r="O29" i="4"/>
  <c r="Q11" i="3"/>
  <c r="P11" i="3"/>
  <c r="J12" i="2"/>
  <c r="O27" i="6"/>
  <c r="P29" i="6"/>
  <c r="P24" i="6"/>
  <c r="O23" i="6"/>
  <c r="O22" i="6"/>
  <c r="O25" i="6"/>
  <c r="O11" i="3"/>
  <c r="P19" i="6"/>
  <c r="O19" i="6"/>
  <c r="P16" i="6"/>
  <c r="O16" i="6"/>
  <c r="P18" i="6"/>
  <c r="O18" i="6"/>
  <c r="P17" i="6"/>
  <c r="O17" i="6"/>
  <c r="H31" i="6"/>
  <c r="N14" i="6"/>
  <c r="P14" i="6" l="1"/>
  <c r="P31" i="6" s="1"/>
  <c r="N31" i="6"/>
  <c r="O14" i="6"/>
  <c r="O31" i="6" s="1"/>
</calcChain>
</file>

<file path=xl/sharedStrings.xml><?xml version="1.0" encoding="utf-8"?>
<sst xmlns="http://schemas.openxmlformats.org/spreadsheetml/2006/main" count="207" uniqueCount="142">
  <si>
    <t>Příloha č. 4 Metodiky</t>
  </si>
  <si>
    <t>VYÚČTOVÁNÍ VYROVNÁVACÍ PLATBY A DOTACE V RÁMCI DOTAČNÍHO PROGRAMU</t>
  </si>
  <si>
    <t>„Podpora sociálních služeb v Ústeckém kraji 2026"</t>
  </si>
  <si>
    <t>Název organizace:</t>
  </si>
  <si>
    <t>IČ:</t>
  </si>
  <si>
    <t>Sídlo:</t>
  </si>
  <si>
    <t xml:space="preserve">Číslo  smlouvy o poskytnutí dotace:           </t>
  </si>
  <si>
    <t>Celkové zhodnocení projektu:</t>
  </si>
  <si>
    <t>Prohlašuji, že jsme splnili všechny podmínky stanovené Smlouvou o poskytnutí dotace Ústeckého kraje.</t>
  </si>
  <si>
    <t>Místo a datum:</t>
  </si>
  <si>
    <t>Jméno a podpis statutárního orgánu žadatele, razítko:</t>
  </si>
  <si>
    <t>Formulář pro vyúčtování dotace Ústeckého kraje v rámci programu Podpora sociálních služeb v Ústeckém kraji</t>
  </si>
  <si>
    <t>Souhrnná tabulka</t>
  </si>
  <si>
    <t xml:space="preserve">Dotační program: </t>
  </si>
  <si>
    <t>Podpora sociálních služeb v Ústeckém kraji</t>
  </si>
  <si>
    <t>Ukazatel</t>
  </si>
  <si>
    <t>Poskytnuto</t>
  </si>
  <si>
    <t xml:space="preserve">Vráceno 
v průběhu roku
na
účet kraje
</t>
  </si>
  <si>
    <t>b</t>
  </si>
  <si>
    <t>Neinvestiční dotace celkem</t>
  </si>
  <si>
    <t>v tom: jednotlivé sociální služby SKUPINY 1  dle ID</t>
  </si>
  <si>
    <t>druh sociální služby</t>
  </si>
  <si>
    <t xml:space="preserve"> </t>
  </si>
  <si>
    <t>v tom: jednotlivé sociální služby SKUPINY 2,3,4  dle ID</t>
  </si>
  <si>
    <t>Vysvětlivky:</t>
  </si>
  <si>
    <t>ve sloupci b) jednotlivými sociálními službami se rozumí registrované sociální služby uvedené ve smlouvě  o poskytnutí dotace, na něž byla dotace přidělena  v členění do skupin dle Části VII  Metodiky</t>
  </si>
  <si>
    <t xml:space="preserve">sloupec 1 - uvádí se výše dotace vyplacené na základě smlouvy o poskytnutí dotace </t>
  </si>
  <si>
    <t xml:space="preserve">Do sloupce 6 vyplňujte pouze dotace od měst a obcí, které byly obdrženy na základě právního aktu (např. smlouva, rozhodnutí apod.) v souladu s § 10a zákona o rozpočtových pravidlech územních rozpočtů.Příspěvek zřizovatele (obce a kraje) příspěvkové organizace se uvádí jen ve sloupci 8. </t>
  </si>
  <si>
    <t>Komentář:</t>
  </si>
  <si>
    <t>Nákladový rozpočet služby</t>
  </si>
  <si>
    <t>Dílčí čerpání rozpočtu sociální služby (ID sociální služby):</t>
  </si>
  <si>
    <t>Podpora sociáních služeb v Ústeckém kraji</t>
  </si>
  <si>
    <t>Číslo smlouvy poskytovatele:</t>
  </si>
  <si>
    <t>1.</t>
  </si>
  <si>
    <t>2.</t>
  </si>
  <si>
    <t>3.</t>
  </si>
  <si>
    <t>4.</t>
  </si>
  <si>
    <t>5.</t>
  </si>
  <si>
    <t>6.</t>
  </si>
  <si>
    <t>7.</t>
  </si>
  <si>
    <t>8.</t>
  </si>
  <si>
    <t>Rozpočtová položka</t>
  </si>
  <si>
    <t>Celkové náklady služby (Kč)</t>
  </si>
  <si>
    <t>Plánované náklady                                      (ze Žádosti)                           v Kč</t>
  </si>
  <si>
    <t>Požadovaná dotace                        (ze Žádosti)                               v Kč</t>
  </si>
  <si>
    <t>Poskytnutá dotace ÚK na základě Smlouvy                         o poskytnutí dotace v Kč</t>
  </si>
  <si>
    <t>Aktualizované čerpání dotace v Kč</t>
  </si>
  <si>
    <t>Skutečně čerpaná dotace                               v Kč</t>
  </si>
  <si>
    <t>Vratka (Kč)</t>
  </si>
  <si>
    <t>Náklady celkem</t>
  </si>
  <si>
    <t>druh</t>
  </si>
  <si>
    <t>OSOBNÍ NÁKLADY (CELKEM)</t>
  </si>
  <si>
    <t>položka</t>
  </si>
  <si>
    <t>1.1. Pracovní smlouvy</t>
  </si>
  <si>
    <t>1.2. Dohody o pracovní činnosti</t>
  </si>
  <si>
    <t>1.3. Dohody o provedení práce</t>
  </si>
  <si>
    <t>1.4. Jiné osobní náklady</t>
  </si>
  <si>
    <t>PROVOZNÍ NÁKLADY (CELKEM)</t>
  </si>
  <si>
    <t>2.1. Dlouhodobý majetek</t>
  </si>
  <si>
    <t xml:space="preserve">2.1.1. Dlouhodobý nehmotný majetek </t>
  </si>
  <si>
    <t xml:space="preserve">2.1.2. Dlouhodobý hmotný majetek 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</si>
  <si>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</si>
  <si>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</si>
  <si>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</si>
  <si>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</si>
  <si>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</si>
  <si>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</si>
  <si>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</si>
  <si>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</si>
  <si>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</si>
  <si>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</si>
  <si>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</si>
  <si>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</si>
  <si>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</si>
  <si>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</si>
  <si>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</si>
  <si>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</si>
  <si>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>2.8. Ostatní náklady</t>
  </si>
  <si>
    <t>ZÁVĚREČNÉ VYÚČTOVÁNÍ VYROVNÁVACÍ PLATBY</t>
  </si>
  <si>
    <t>Vypořádání vyrovnávací platby</t>
  </si>
  <si>
    <t>9.</t>
  </si>
  <si>
    <t>10.</t>
  </si>
  <si>
    <t>11.</t>
  </si>
  <si>
    <t>12.</t>
  </si>
  <si>
    <t>13.</t>
  </si>
  <si>
    <t>14.</t>
  </si>
  <si>
    <t>Výnosy sociální služby v Kč</t>
  </si>
  <si>
    <t xml:space="preserve">Druh sociální služby </t>
  </si>
  <si>
    <t>Registrační číslo sociální služby (ID)</t>
  </si>
  <si>
    <t>Výše vyrovnávací platby stanovená v příloze B Pověření</t>
  </si>
  <si>
    <t xml:space="preserve">Reálná vyrovnávací platba </t>
  </si>
  <si>
    <t>Náklady sociální služby celkem v Kč</t>
  </si>
  <si>
    <t xml:space="preserve">Celkem </t>
  </si>
  <si>
    <t>Výnosy z veřejných zdrojů (dotace krajů, měst a obcí, příspěvek zřizovatele, resorty státní správy, ÚP ČR OPZ, RVKPP, apod.)</t>
  </si>
  <si>
    <t>Úhrady od uživatelů služby</t>
  </si>
  <si>
    <t>Fondy zdravotních pojišťoven (úhrady od zdravotních pojišťoven)</t>
  </si>
  <si>
    <t>Jiné (dary, granty, vlastní zdroje, použití fondů u p.o., apod.)</t>
  </si>
  <si>
    <t>Jsou výnosy z veřejných zdrojů maximálně ve výši vyrovnávací platby z přílohy č. 2 Pověření?</t>
  </si>
  <si>
    <t>NADMĚRNÉ VYROVNÁNÍ (výsledek hospodaření služby - zisk, případně ztráta)</t>
  </si>
  <si>
    <t>Možný převod zisku (max. 10 % reálné vyrovnávací platby)</t>
  </si>
  <si>
    <t>Vratka z nadměrného vyrovnání (ze zisku)</t>
  </si>
  <si>
    <t>Celkem za žadatele</t>
  </si>
  <si>
    <t>Sloupec č. 4  vypočítává reálnou vyrovnávací platbu na základě zadaných celkových nákladů a výnosů - úhrad od uživatelů služby a od zdravotních pojišťoven, jiné. Vzorec: sloupec  4 = 5-8-9-10</t>
  </si>
  <si>
    <t>Sloupec č. 6 vypočítává celkovou hodnotu výnosů sociální služby na základě zadaných výnosů. Vzorec: sloupec 6 = 7 + 8 + 9 + 10</t>
  </si>
  <si>
    <t xml:space="preserve">Sloupec č. 11 - informativní splnění podmínky na základě bodu 7.10 Pověření </t>
  </si>
  <si>
    <t>Sloupec č. 12 uvádí výsledek hospodaření služby (zisk, ztrátu).  Za nadměrné vyrování je považována kladná výše rozdílu mezi výnosy a náklady (zisk služby). 12 = 6-5</t>
  </si>
  <si>
    <t xml:space="preserve">Sloupec č. 13 vypočítává částku zisku, o jehož převod je možné Ústecký kraj požádat. Je možné převést max. 10 % reálné vyrovnávací platby za předpokladu, že je ve sloupci 12 uvedeno kladné číslo. </t>
  </si>
  <si>
    <t>Statutární orgán stvrzuje, že předložené závěrečné vyúčtování vyrovnávací platby je úplné, správné a pravdivé.</t>
  </si>
  <si>
    <t>sloupec 3 - vyplňuje se, pokud Příjemce provedl vratku dotace, případně její části již v průběhu roku, za který se provádí finanční vypořádání</t>
  </si>
  <si>
    <t xml:space="preserve">sloupec 7 - uvádí se vratka dotace  při finančním vypořádání; rovná se sloupec 1 minus sloupec 3 minus sloupec 6 </t>
  </si>
  <si>
    <t>Možná rezerva</t>
  </si>
  <si>
    <t>Čerpáno</t>
  </si>
  <si>
    <t>Rezerva</t>
  </si>
  <si>
    <t>Celkem</t>
  </si>
  <si>
    <t>Vratka dotace</t>
  </si>
  <si>
    <t>Použitá dotace</t>
  </si>
  <si>
    <t>7 = 1-3-6</t>
  </si>
  <si>
    <r>
      <t xml:space="preserve">sloupec 4 - uvádí se výše skutečně použitých prostředků Příjemcem z poskytnuté dotace </t>
    </r>
    <r>
      <rPr>
        <sz val="9"/>
        <color rgb="FFFF0000"/>
        <rFont val="Century Gothic"/>
        <family val="2"/>
        <charset val="238"/>
      </rPr>
      <t>na úhradu nákladů</t>
    </r>
    <r>
      <rPr>
        <sz val="9"/>
        <rFont val="Century Gothic"/>
        <family val="2"/>
        <charset val="238"/>
      </rPr>
      <t xml:space="preserve"> k 31.12. 2026</t>
    </r>
  </si>
  <si>
    <t>sloupec 5  - uvádí se výše dotace převedená do tzv. rezervního fondu</t>
  </si>
  <si>
    <t>6 = 4+5</t>
  </si>
  <si>
    <t>Celkové náklady</t>
  </si>
  <si>
    <t>Úhrady uživatelů</t>
  </si>
  <si>
    <t>Fondy zdravotních pojišťoven</t>
  </si>
  <si>
    <t>Dotace kraje-jiné</t>
  </si>
  <si>
    <t>Dotace od obcí</t>
  </si>
  <si>
    <t xml:space="preserve">Příspěvky od ÚP </t>
  </si>
  <si>
    <t>Příspěvek od zřizovatele</t>
  </si>
  <si>
    <t>Strukturální fondy</t>
  </si>
  <si>
    <t>Resorty státní správy</t>
  </si>
  <si>
    <t>Jiné</t>
  </si>
  <si>
    <t>Podíl financování z dotačního titulu ÚK na celkových nákladech dle Metodiky</t>
  </si>
  <si>
    <t>Vratka na základě překročení podílu financování</t>
  </si>
  <si>
    <t>"Zisk" služby</t>
  </si>
  <si>
    <r>
      <t xml:space="preserve">Dotace od KÚÚK v rámci programu Podpora sociálních služeb v Ústeckém kraji - </t>
    </r>
    <r>
      <rPr>
        <b/>
        <sz val="9"/>
        <color rgb="FFFF0000"/>
        <rFont val="Century Gothic"/>
        <family val="2"/>
        <charset val="238"/>
      </rPr>
      <t>úhrada nákladů</t>
    </r>
  </si>
  <si>
    <t>sloupec 13 - určuje procentuelní podíl podpory dle Metodiky</t>
  </si>
  <si>
    <t>sloupec 14 - počítá případnou vratku dotace z důvodu překročení maximálního podílu financování z dotačního titulu ÚK na celkových nákladech dle Metodiky</t>
  </si>
  <si>
    <t>sloupec 15 -  počítá rozdíl mezi výnosy a náklady; v případě kladného čísla je sociální služba v zisku; v případě záporného čísla je sociální služba ve ztrátě (krytí ztráty nutno uvést v komentáři)</t>
  </si>
  <si>
    <t>sloupec 12 - uvádí se výše dotace převedená do tzv. rezervního fondu</t>
  </si>
  <si>
    <t>REZERVA - poznámka č. 1</t>
  </si>
  <si>
    <t>poznámka č. 1 - vyplňuje se pouze ve sloupci 7. a to výše dotace převedené do tzv. rezervního fondu</t>
  </si>
  <si>
    <t>sloupec 2 - vypočtená maximální možná výše dotace, kteou lze převést do tzv. rezervního fondu (u skupiny 1 do 7 % poskytnuté dotace, u skupin 2,3,4 do 4 % přidělené dotace)</t>
  </si>
  <si>
    <t>Číslo číslo smlouvy poskytovatele: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</si>
</sst>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Century Gothic"/>
      <family val="2"/>
      <charset val="238"/>
    </font>
    <font>
      <b/>
      <u/>
      <sz val="16"/>
      <name val="Century Gothic"/>
      <family val="2"/>
      <charset val="238"/>
    </font>
    <font>
      <b/>
      <u/>
      <sz val="12"/>
      <name val="Century Gothic"/>
      <family val="2"/>
      <charset val="238"/>
    </font>
    <font>
      <b/>
      <sz val="10"/>
      <name val="Century Gothic"/>
      <family val="2"/>
      <charset val="238"/>
    </font>
    <font>
      <sz val="12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0"/>
      <name val="Arial CE"/>
      <charset val="238"/>
    </font>
    <font>
      <b/>
      <sz val="12"/>
      <name val="Century Gothic"/>
      <family val="2"/>
      <charset val="238"/>
    </font>
    <font>
      <b/>
      <sz val="11"/>
      <name val="Century Gothic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10"/>
      <name val="Arial"/>
      <family val="2"/>
      <charset val="238"/>
    </font>
    <font>
      <sz val="12"/>
      <color theme="1"/>
      <name val="Century Gothic"/>
      <family val="2"/>
      <charset val="238"/>
    </font>
    <font>
      <sz val="10"/>
      <name val="Tahoma"/>
      <family val="2"/>
      <charset val="238"/>
    </font>
    <font>
      <sz val="11"/>
      <name val="Century Gothic"/>
      <family val="2"/>
      <charset val="238"/>
    </font>
    <font>
      <sz val="9"/>
      <color rgb="FFFF0000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sz val="11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3" fillId="0" borderId="0"/>
    <xf numFmtId="0" fontId="13" fillId="0" borderId="0"/>
  </cellStyleXfs>
  <cellXfs count="291">
    <xf numFmtId="0" fontId="0" fillId="0" borderId="0" xfId="0"/>
    <xf numFmtId="0" fontId="2" fillId="0" borderId="0" xfId="0" applyFont="1" applyAlignment="1">
      <alignment horizontal="right"/>
    </xf>
    <xf numFmtId="49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2" xfId="2" applyFont="1" applyBorder="1" applyAlignment="1" applyProtection="1">
      <alignment horizontal="center" vertical="center"/>
      <protection hidden="1"/>
    </xf>
    <xf numFmtId="0" fontId="9" fillId="0" borderId="0" xfId="3" applyFont="1" applyProtection="1">
      <protection hidden="1"/>
    </xf>
    <xf numFmtId="0" fontId="2" fillId="0" borderId="0" xfId="3" applyFont="1" applyAlignment="1" applyProtection="1">
      <alignment horizontal="right"/>
      <protection hidden="1"/>
    </xf>
    <xf numFmtId="0" fontId="2" fillId="0" borderId="0" xfId="3" applyFont="1" applyProtection="1">
      <protection hidden="1"/>
    </xf>
    <xf numFmtId="0" fontId="2" fillId="0" borderId="7" xfId="3" applyFont="1" applyBorder="1" applyAlignment="1" applyProtection="1">
      <alignment horizontal="left"/>
      <protection hidden="1"/>
    </xf>
    <xf numFmtId="0" fontId="2" fillId="0" borderId="7" xfId="3" applyFont="1" applyBorder="1" applyAlignment="1" applyProtection="1">
      <alignment horizontal="center"/>
      <protection hidden="1"/>
    </xf>
    <xf numFmtId="0" fontId="2" fillId="0" borderId="0" xfId="3" applyFont="1" applyAlignment="1" applyProtection="1">
      <alignment horizontal="center"/>
      <protection hidden="1"/>
    </xf>
    <xf numFmtId="0" fontId="10" fillId="2" borderId="12" xfId="3" applyFont="1" applyFill="1" applyBorder="1" applyAlignment="1" applyProtection="1">
      <alignment vertical="center"/>
      <protection hidden="1"/>
    </xf>
    <xf numFmtId="0" fontId="10" fillId="0" borderId="4" xfId="3" applyFont="1" applyBorder="1" applyAlignment="1" applyProtection="1">
      <alignment vertical="center"/>
      <protection hidden="1"/>
    </xf>
    <xf numFmtId="0" fontId="10" fillId="0" borderId="0" xfId="3" applyFont="1" applyAlignment="1" applyProtection="1">
      <alignment vertical="center"/>
      <protection hidden="1"/>
    </xf>
    <xf numFmtId="0" fontId="2" fillId="0" borderId="4" xfId="3" applyFont="1" applyBorder="1" applyAlignment="1" applyProtection="1">
      <alignment vertical="center" wrapText="1"/>
      <protection locked="0"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2" fillId="0" borderId="0" xfId="3" applyFont="1" applyAlignment="1" applyProtection="1">
      <alignment vertical="top"/>
      <protection hidden="1"/>
    </xf>
    <xf numFmtId="0" fontId="2" fillId="2" borderId="18" xfId="3" applyFont="1" applyFill="1" applyBorder="1" applyAlignment="1" applyProtection="1">
      <alignment horizontal="center"/>
      <protection hidden="1"/>
    </xf>
    <xf numFmtId="4" fontId="5" fillId="0" borderId="18" xfId="3" applyNumberFormat="1" applyFont="1" applyBorder="1" applyProtection="1">
      <protection hidden="1"/>
    </xf>
    <xf numFmtId="0" fontId="5" fillId="0" borderId="0" xfId="3" applyFont="1" applyProtection="1">
      <protection hidden="1"/>
    </xf>
    <xf numFmtId="0" fontId="2" fillId="3" borderId="18" xfId="3" applyFont="1" applyFill="1" applyBorder="1" applyAlignment="1" applyProtection="1">
      <alignment wrapText="1"/>
      <protection hidden="1"/>
    </xf>
    <xf numFmtId="0" fontId="2" fillId="3" borderId="18" xfId="3" applyFont="1" applyFill="1" applyBorder="1" applyAlignment="1" applyProtection="1">
      <alignment horizontal="center" vertical="center" wrapText="1"/>
      <protection hidden="1"/>
    </xf>
    <xf numFmtId="3" fontId="2" fillId="4" borderId="18" xfId="3" applyNumberFormat="1" applyFont="1" applyFill="1" applyBorder="1" applyProtection="1">
      <protection hidden="1"/>
    </xf>
    <xf numFmtId="0" fontId="2" fillId="0" borderId="19" xfId="3" applyFont="1" applyBorder="1" applyAlignment="1" applyProtection="1">
      <alignment horizontal="center" vertical="center" wrapText="1"/>
      <protection locked="0" hidden="1"/>
    </xf>
    <xf numFmtId="0" fontId="2" fillId="0" borderId="19" xfId="3" applyFont="1" applyBorder="1" applyAlignment="1" applyProtection="1">
      <alignment horizontal="left" vertical="center" wrapText="1"/>
      <protection locked="0" hidden="1"/>
    </xf>
    <xf numFmtId="4" fontId="2" fillId="0" borderId="19" xfId="3" applyNumberFormat="1" applyFont="1" applyBorder="1" applyAlignment="1" applyProtection="1">
      <alignment horizontal="right"/>
      <protection locked="0" hidden="1"/>
    </xf>
    <xf numFmtId="0" fontId="2" fillId="0" borderId="20" xfId="3" applyFont="1" applyBorder="1" applyAlignment="1" applyProtection="1">
      <alignment horizontal="center" vertical="center" wrapText="1"/>
      <protection locked="0" hidden="1"/>
    </xf>
    <xf numFmtId="0" fontId="2" fillId="0" borderId="20" xfId="3" applyFont="1" applyBorder="1" applyAlignment="1" applyProtection="1">
      <alignment horizontal="left" vertical="center" wrapText="1"/>
      <protection locked="0" hidden="1"/>
    </xf>
    <xf numFmtId="4" fontId="2" fillId="0" borderId="20" xfId="3" applyNumberFormat="1" applyFont="1" applyBorder="1" applyAlignment="1" applyProtection="1">
      <alignment horizontal="right"/>
      <protection locked="0" hidden="1"/>
    </xf>
    <xf numFmtId="0" fontId="2" fillId="0" borderId="21" xfId="3" applyFont="1" applyBorder="1" applyAlignment="1" applyProtection="1">
      <alignment horizontal="center" vertical="center" wrapText="1"/>
      <protection locked="0" hidden="1"/>
    </xf>
    <xf numFmtId="0" fontId="2" fillId="0" borderId="22" xfId="3" applyFont="1" applyBorder="1" applyAlignment="1" applyProtection="1">
      <alignment horizontal="left" vertical="center" wrapText="1"/>
      <protection locked="0" hidden="1"/>
    </xf>
    <xf numFmtId="4" fontId="2" fillId="0" borderId="21" xfId="3" applyNumberFormat="1" applyFont="1" applyBorder="1" applyAlignment="1" applyProtection="1">
      <alignment horizontal="right"/>
      <protection locked="0" hidden="1"/>
    </xf>
    <xf numFmtId="0" fontId="2" fillId="0" borderId="23" xfId="3" applyFont="1" applyBorder="1" applyAlignment="1" applyProtection="1">
      <alignment horizontal="left" vertical="center" wrapText="1"/>
      <protection locked="0" hidden="1"/>
    </xf>
    <xf numFmtId="4" fontId="2" fillId="0" borderId="21" xfId="3" applyNumberFormat="1" applyFont="1" applyBorder="1" applyProtection="1">
      <protection locked="0" hidden="1"/>
    </xf>
    <xf numFmtId="0" fontId="2" fillId="0" borderId="21" xfId="3" applyFont="1" applyBorder="1" applyAlignment="1" applyProtection="1">
      <alignment horizontal="left" vertical="center" wrapText="1"/>
      <protection locked="0" hidden="1"/>
    </xf>
    <xf numFmtId="4" fontId="2" fillId="0" borderId="24" xfId="3" applyNumberFormat="1" applyFont="1" applyBorder="1" applyProtection="1">
      <protection locked="0" hidden="1"/>
    </xf>
    <xf numFmtId="0" fontId="2" fillId="0" borderId="22" xfId="3" applyFont="1" applyBorder="1" applyAlignment="1" applyProtection="1">
      <alignment horizontal="center" vertical="center"/>
      <protection locked="0" hidden="1"/>
    </xf>
    <xf numFmtId="0" fontId="2" fillId="0" borderId="22" xfId="3" applyFont="1" applyBorder="1" applyAlignment="1" applyProtection="1">
      <alignment horizontal="left" vertical="center"/>
      <protection locked="0" hidden="1"/>
    </xf>
    <xf numFmtId="4" fontId="2" fillId="0" borderId="25" xfId="3" applyNumberFormat="1" applyFont="1" applyBorder="1" applyProtection="1">
      <protection locked="0" hidden="1"/>
    </xf>
    <xf numFmtId="4" fontId="2" fillId="0" borderId="22" xfId="3" applyNumberFormat="1" applyFont="1" applyBorder="1" applyProtection="1">
      <protection locked="0" hidden="1"/>
    </xf>
    <xf numFmtId="0" fontId="11" fillId="0" borderId="0" xfId="3" applyFont="1" applyProtection="1">
      <protection hidden="1"/>
    </xf>
    <xf numFmtId="0" fontId="12" fillId="0" borderId="0" xfId="3" applyFont="1" applyProtection="1">
      <protection hidden="1"/>
    </xf>
    <xf numFmtId="0" fontId="2" fillId="5" borderId="0" xfId="3" applyFont="1" applyFill="1" applyProtection="1">
      <protection hidden="1"/>
    </xf>
    <xf numFmtId="0" fontId="12" fillId="5" borderId="0" xfId="3" applyFont="1" applyFill="1" applyProtection="1">
      <protection hidden="1"/>
    </xf>
    <xf numFmtId="0" fontId="2" fillId="0" borderId="0" xfId="2" applyFont="1" applyProtection="1">
      <protection hidden="1"/>
    </xf>
    <xf numFmtId="0" fontId="1" fillId="0" borderId="0" xfId="2" applyProtection="1">
      <protection hidden="1"/>
    </xf>
    <xf numFmtId="0" fontId="5" fillId="2" borderId="18" xfId="2" applyFont="1" applyFill="1" applyBorder="1" applyAlignment="1" applyProtection="1">
      <alignment horizontal="center" vertical="top"/>
      <protection hidden="1"/>
    </xf>
    <xf numFmtId="0" fontId="5" fillId="0" borderId="18" xfId="2" applyFont="1" applyBorder="1" applyAlignment="1" applyProtection="1">
      <alignment vertical="center"/>
      <protection hidden="1"/>
    </xf>
    <xf numFmtId="4" fontId="5" fillId="0" borderId="18" xfId="2" applyNumberFormat="1" applyFont="1" applyBorder="1" applyProtection="1">
      <protection hidden="1"/>
    </xf>
    <xf numFmtId="2" fontId="2" fillId="0" borderId="26" xfId="2" applyNumberFormat="1" applyFont="1" applyBorder="1" applyProtection="1">
      <protection hidden="1"/>
    </xf>
    <xf numFmtId="3" fontId="2" fillId="4" borderId="18" xfId="2" applyNumberFormat="1" applyFont="1" applyFill="1" applyBorder="1" applyProtection="1">
      <protection hidden="1"/>
    </xf>
    <xf numFmtId="3" fontId="2" fillId="1" borderId="18" xfId="2" applyNumberFormat="1" applyFont="1" applyFill="1" applyBorder="1" applyProtection="1">
      <protection hidden="1"/>
    </xf>
    <xf numFmtId="3" fontId="2" fillId="1" borderId="17" xfId="2" applyNumberFormat="1" applyFont="1" applyFill="1" applyBorder="1" applyProtection="1">
      <protection hidden="1"/>
    </xf>
    <xf numFmtId="0" fontId="2" fillId="0" borderId="19" xfId="3" applyFont="1" applyBorder="1" applyAlignment="1" applyProtection="1">
      <alignment horizontal="center" vertical="center" wrapText="1"/>
      <protection hidden="1"/>
    </xf>
    <xf numFmtId="4" fontId="2" fillId="0" borderId="19" xfId="2" applyNumberFormat="1" applyFont="1" applyBorder="1" applyProtection="1">
      <protection locked="0" hidden="1"/>
    </xf>
    <xf numFmtId="2" fontId="2" fillId="0" borderId="19" xfId="2" applyNumberFormat="1" applyFont="1" applyBorder="1" applyProtection="1">
      <protection hidden="1"/>
    </xf>
    <xf numFmtId="0" fontId="2" fillId="0" borderId="20" xfId="3" applyFont="1" applyBorder="1" applyAlignment="1" applyProtection="1">
      <alignment horizontal="center" vertical="center" wrapText="1"/>
      <protection hidden="1"/>
    </xf>
    <xf numFmtId="4" fontId="2" fillId="0" borderId="20" xfId="2" applyNumberFormat="1" applyFont="1" applyBorder="1" applyProtection="1">
      <protection locked="0" hidden="1"/>
    </xf>
    <xf numFmtId="2" fontId="2" fillId="0" borderId="20" xfId="2" applyNumberFormat="1" applyFont="1" applyBorder="1" applyProtection="1">
      <protection hidden="1"/>
    </xf>
    <xf numFmtId="0" fontId="2" fillId="0" borderId="22" xfId="3" applyFont="1" applyBorder="1" applyAlignment="1" applyProtection="1">
      <alignment horizontal="center" vertical="center" wrapText="1"/>
      <protection hidden="1"/>
    </xf>
    <xf numFmtId="4" fontId="2" fillId="0" borderId="22" xfId="2" applyNumberFormat="1" applyFont="1" applyBorder="1" applyProtection="1">
      <protection locked="0" hidden="1"/>
    </xf>
    <xf numFmtId="2" fontId="2" fillId="0" borderId="22" xfId="2" applyNumberFormat="1" applyFont="1" applyBorder="1" applyProtection="1">
      <protection hidden="1"/>
    </xf>
    <xf numFmtId="0" fontId="2" fillId="0" borderId="19" xfId="2" applyFont="1" applyBorder="1" applyAlignment="1" applyProtection="1">
      <alignment horizontal="center" vertical="center" wrapText="1"/>
      <protection hidden="1"/>
    </xf>
    <xf numFmtId="0" fontId="2" fillId="0" borderId="20" xfId="2" applyFont="1" applyBorder="1" applyAlignment="1" applyProtection="1">
      <alignment horizontal="center" vertical="center" wrapText="1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11" fillId="0" borderId="0" xfId="2" applyFont="1" applyProtection="1">
      <protection hidden="1"/>
    </xf>
    <xf numFmtId="0" fontId="7" fillId="0" borderId="0" xfId="2" applyFont="1" applyProtection="1">
      <protection hidden="1"/>
    </xf>
    <xf numFmtId="0" fontId="12" fillId="0" borderId="0" xfId="2" applyFont="1" applyProtection="1">
      <protection hidden="1"/>
    </xf>
    <xf numFmtId="0" fontId="9" fillId="0" borderId="0" xfId="4" applyFont="1" applyProtection="1">
      <protection hidden="1"/>
    </xf>
    <xf numFmtId="0" fontId="5" fillId="0" borderId="0" xfId="5" applyFont="1" applyAlignment="1" applyProtection="1">
      <alignment horizontal="left"/>
      <protection hidden="1"/>
    </xf>
    <xf numFmtId="0" fontId="2" fillId="0" borderId="0" xfId="5" applyFont="1" applyProtection="1">
      <protection hidden="1"/>
    </xf>
    <xf numFmtId="0" fontId="5" fillId="0" borderId="18" xfId="5" applyFont="1" applyBorder="1" applyAlignment="1" applyProtection="1">
      <alignment vertical="center"/>
      <protection hidden="1"/>
    </xf>
    <xf numFmtId="0" fontId="5" fillId="0" borderId="0" xfId="5" applyFont="1" applyAlignment="1" applyProtection="1">
      <alignment vertical="center"/>
      <protection hidden="1"/>
    </xf>
    <xf numFmtId="0" fontId="5" fillId="0" borderId="0" xfId="5" applyFont="1" applyAlignment="1" applyProtection="1">
      <alignment horizontal="left" vertical="center"/>
      <protection hidden="1"/>
    </xf>
    <xf numFmtId="0" fontId="5" fillId="0" borderId="0" xfId="5" applyFont="1" applyProtection="1">
      <protection hidden="1"/>
    </xf>
    <xf numFmtId="0" fontId="5" fillId="0" borderId="0" xfId="5" applyFont="1" applyAlignment="1" applyProtection="1">
      <alignment vertical="center"/>
      <protection locked="0" hidden="1"/>
    </xf>
    <xf numFmtId="0" fontId="5" fillId="6" borderId="29" xfId="5" applyFont="1" applyFill="1" applyBorder="1" applyAlignment="1" applyProtection="1">
      <alignment horizontal="center" vertical="center" wrapText="1"/>
      <protection hidden="1"/>
    </xf>
    <xf numFmtId="0" fontId="5" fillId="6" borderId="30" xfId="5" applyFont="1" applyFill="1" applyBorder="1" applyAlignment="1" applyProtection="1">
      <alignment horizontal="center" vertical="center" wrapText="1"/>
      <protection hidden="1"/>
    </xf>
    <xf numFmtId="0" fontId="5" fillId="6" borderId="31" xfId="5" applyFont="1" applyFill="1" applyBorder="1" applyAlignment="1" applyProtection="1">
      <alignment horizontal="center" vertical="center" wrapText="1"/>
      <protection hidden="1"/>
    </xf>
    <xf numFmtId="0" fontId="5" fillId="6" borderId="32" xfId="5" applyFont="1" applyFill="1" applyBorder="1" applyAlignment="1" applyProtection="1">
      <alignment horizontal="center" vertical="center" wrapText="1"/>
      <protection hidden="1"/>
    </xf>
    <xf numFmtId="0" fontId="5" fillId="6" borderId="16" xfId="5" applyFont="1" applyFill="1" applyBorder="1" applyAlignment="1" applyProtection="1">
      <alignment horizontal="center" vertical="center" textRotation="90"/>
      <protection hidden="1"/>
    </xf>
    <xf numFmtId="0" fontId="5" fillId="6" borderId="33" xfId="5" applyFont="1" applyFill="1" applyBorder="1" applyAlignment="1" applyProtection="1">
      <alignment horizontal="center" vertical="center" wrapText="1"/>
      <protection hidden="1"/>
    </xf>
    <xf numFmtId="0" fontId="5" fillId="6" borderId="34" xfId="6" applyFont="1" applyFill="1" applyBorder="1" applyAlignment="1" applyProtection="1">
      <alignment horizontal="center" vertical="center" wrapText="1"/>
      <protection hidden="1"/>
    </xf>
    <xf numFmtId="0" fontId="2" fillId="6" borderId="11" xfId="5" applyFont="1" applyFill="1" applyBorder="1" applyAlignment="1" applyProtection="1">
      <alignment horizontal="center" vertical="center"/>
      <protection hidden="1"/>
    </xf>
    <xf numFmtId="4" fontId="5" fillId="3" borderId="12" xfId="5" applyNumberFormat="1" applyFont="1" applyFill="1" applyBorder="1" applyAlignment="1" applyProtection="1">
      <alignment vertical="center"/>
      <protection hidden="1"/>
    </xf>
    <xf numFmtId="4" fontId="5" fillId="3" borderId="36" xfId="5" applyNumberFormat="1" applyFont="1" applyFill="1" applyBorder="1" applyAlignment="1" applyProtection="1">
      <alignment vertical="center"/>
      <protection hidden="1"/>
    </xf>
    <xf numFmtId="0" fontId="5" fillId="6" borderId="10" xfId="0" applyFont="1" applyFill="1" applyBorder="1" applyAlignment="1" applyProtection="1">
      <alignment horizontal="left" vertical="center"/>
      <protection hidden="1"/>
    </xf>
    <xf numFmtId="0" fontId="5" fillId="6" borderId="38" xfId="0" applyFont="1" applyFill="1" applyBorder="1" applyAlignment="1" applyProtection="1">
      <alignment horizontal="left" vertical="center"/>
      <protection hidden="1"/>
    </xf>
    <xf numFmtId="0" fontId="5" fillId="6" borderId="11" xfId="5" applyFont="1" applyFill="1" applyBorder="1" applyAlignment="1" applyProtection="1">
      <alignment horizontal="center" vertical="center"/>
      <protection hidden="1"/>
    </xf>
    <xf numFmtId="4" fontId="5" fillId="3" borderId="39" xfId="5" applyNumberFormat="1" applyFont="1" applyFill="1" applyBorder="1" applyAlignment="1" applyProtection="1">
      <alignment vertical="center"/>
      <protection hidden="1"/>
    </xf>
    <xf numFmtId="4" fontId="5" fillId="0" borderId="12" xfId="5" applyNumberFormat="1" applyFont="1" applyBorder="1" applyAlignment="1" applyProtection="1">
      <alignment vertical="center"/>
      <protection locked="0" hidden="1"/>
    </xf>
    <xf numFmtId="4" fontId="5" fillId="0" borderId="39" xfId="5" applyNumberFormat="1" applyFont="1" applyBorder="1" applyAlignment="1" applyProtection="1">
      <alignment vertical="center"/>
      <protection hidden="1"/>
    </xf>
    <xf numFmtId="0" fontId="5" fillId="6" borderId="10" xfId="0" applyFont="1" applyFill="1" applyBorder="1" applyAlignment="1" applyProtection="1">
      <alignment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0" fontId="5" fillId="6" borderId="38" xfId="0" applyFont="1" applyFill="1" applyBorder="1" applyAlignment="1" applyProtection="1">
      <alignment vertical="center"/>
      <protection hidden="1"/>
    </xf>
    <xf numFmtId="0" fontId="5" fillId="6" borderId="10" xfId="0" applyFont="1" applyFill="1" applyBorder="1" applyAlignment="1" applyProtection="1">
      <alignment vertical="center" wrapText="1"/>
      <protection hidden="1"/>
    </xf>
    <xf numFmtId="0" fontId="5" fillId="6" borderId="38" xfId="0" applyFont="1" applyFill="1" applyBorder="1" applyAlignment="1" applyProtection="1">
      <alignment vertical="center" wrapText="1"/>
      <protection hidden="1"/>
    </xf>
    <xf numFmtId="0" fontId="5" fillId="6" borderId="40" xfId="0" applyFont="1" applyFill="1" applyBorder="1" applyAlignment="1" applyProtection="1">
      <alignment vertical="center"/>
      <protection hidden="1"/>
    </xf>
    <xf numFmtId="0" fontId="5" fillId="6" borderId="41" xfId="5" applyFont="1" applyFill="1" applyBorder="1" applyAlignment="1" applyProtection="1">
      <alignment horizontal="center" vertical="center"/>
      <protection hidden="1"/>
    </xf>
    <xf numFmtId="4" fontId="5" fillId="0" borderId="42" xfId="5" applyNumberFormat="1" applyFont="1" applyBorder="1" applyAlignment="1" applyProtection="1">
      <alignment vertical="center"/>
      <protection locked="0" hidden="1"/>
    </xf>
    <xf numFmtId="4" fontId="5" fillId="0" borderId="43" xfId="5" applyNumberFormat="1" applyFont="1" applyBorder="1" applyAlignment="1" applyProtection="1">
      <alignment vertical="center"/>
      <protection hidden="1"/>
    </xf>
    <xf numFmtId="0" fontId="2" fillId="0" borderId="0" xfId="5" applyFont="1" applyAlignment="1" applyProtection="1">
      <alignment horizontal="center"/>
      <protection hidden="1"/>
    </xf>
    <xf numFmtId="0" fontId="9" fillId="0" borderId="0" xfId="5" applyFont="1" applyProtection="1">
      <protection hidden="1"/>
    </xf>
    <xf numFmtId="0" fontId="9" fillId="0" borderId="0" xfId="5" applyFont="1" applyAlignment="1" applyProtection="1">
      <alignment vertical="center"/>
      <protection hidden="1"/>
    </xf>
    <xf numFmtId="0" fontId="5" fillId="0" borderId="5" xfId="5" applyFont="1" applyBorder="1" applyProtection="1">
      <protection hidden="1"/>
    </xf>
    <xf numFmtId="0" fontId="5" fillId="2" borderId="3" xfId="5" applyFont="1" applyFill="1" applyBorder="1" applyAlignment="1">
      <alignment horizontal="left"/>
    </xf>
    <xf numFmtId="0" fontId="2" fillId="0" borderId="13" xfId="5" applyFont="1" applyBorder="1" applyAlignment="1" applyProtection="1">
      <alignment horizontal="center"/>
      <protection hidden="1"/>
    </xf>
    <xf numFmtId="0" fontId="5" fillId="2" borderId="12" xfId="5" applyFont="1" applyFill="1" applyBorder="1"/>
    <xf numFmtId="0" fontId="2" fillId="0" borderId="12" xfId="5" applyFont="1" applyBorder="1" applyProtection="1">
      <protection hidden="1"/>
    </xf>
    <xf numFmtId="0" fontId="5" fillId="0" borderId="0" xfId="5" applyFont="1" applyAlignment="1" applyProtection="1">
      <alignment vertical="center" wrapText="1"/>
      <protection hidden="1"/>
    </xf>
    <xf numFmtId="0" fontId="2" fillId="0" borderId="12" xfId="5" applyFont="1" applyBorder="1" applyAlignment="1">
      <alignment horizontal="center" vertical="center" wrapText="1"/>
    </xf>
    <xf numFmtId="0" fontId="5" fillId="0" borderId="12" xfId="5" applyFont="1" applyBorder="1" applyAlignment="1">
      <alignment vertical="center" wrapText="1"/>
    </xf>
    <xf numFmtId="0" fontId="5" fillId="0" borderId="0" xfId="5" applyFont="1" applyAlignment="1" applyProtection="1">
      <alignment horizontal="center" vertical="center" wrapText="1"/>
      <protection hidden="1"/>
    </xf>
    <xf numFmtId="0" fontId="5" fillId="6" borderId="12" xfId="5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2" fillId="0" borderId="12" xfId="5" applyFont="1" applyBorder="1" applyAlignment="1" applyProtection="1">
      <alignment horizontal="center" vertical="center" wrapText="1"/>
      <protection hidden="1"/>
    </xf>
    <xf numFmtId="4" fontId="2" fillId="0" borderId="12" xfId="0" applyNumberFormat="1" applyFont="1" applyBorder="1" applyAlignment="1" applyProtection="1">
      <alignment horizontal="center" vertical="center" wrapText="1"/>
      <protection locked="0" hidden="1"/>
    </xf>
    <xf numFmtId="4" fontId="2" fillId="0" borderId="12" xfId="5" applyNumberFormat="1" applyFont="1" applyBorder="1" applyAlignment="1" applyProtection="1">
      <alignment horizontal="center" vertical="center" wrapText="1"/>
      <protection locked="0" hidden="1"/>
    </xf>
    <xf numFmtId="0" fontId="2" fillId="0" borderId="12" xfId="5" applyFont="1" applyBorder="1" applyAlignment="1" applyProtection="1">
      <alignment horizontal="center" vertical="center"/>
      <protection hidden="1"/>
    </xf>
    <xf numFmtId="0" fontId="5" fillId="6" borderId="12" xfId="5" applyFont="1" applyFill="1" applyBorder="1" applyAlignment="1" applyProtection="1">
      <alignment horizontal="center" vertical="center" wrapText="1"/>
      <protection hidden="1"/>
    </xf>
    <xf numFmtId="4" fontId="5" fillId="6" borderId="12" xfId="5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5" applyFont="1" applyAlignment="1" applyProtection="1">
      <alignment horizontal="left"/>
      <protection hidden="1"/>
    </xf>
    <xf numFmtId="0" fontId="2" fillId="0" borderId="0" xfId="5" applyFont="1" applyAlignment="1" applyProtection="1">
      <alignment vertical="center"/>
      <protection hidden="1"/>
    </xf>
    <xf numFmtId="0" fontId="15" fillId="0" borderId="0" xfId="5" applyFont="1" applyProtection="1">
      <protection hidden="1"/>
    </xf>
    <xf numFmtId="0" fontId="15" fillId="0" borderId="0" xfId="5" applyFont="1" applyAlignment="1" applyProtection="1">
      <alignment horizontal="center"/>
      <protection hidden="1"/>
    </xf>
    <xf numFmtId="0" fontId="5" fillId="6" borderId="19" xfId="0" applyFont="1" applyFill="1" applyBorder="1" applyAlignment="1" applyProtection="1">
      <alignment vertical="center"/>
      <protection hidden="1"/>
    </xf>
    <xf numFmtId="0" fontId="2" fillId="6" borderId="20" xfId="0" applyFont="1" applyFill="1" applyBorder="1" applyAlignment="1" applyProtection="1">
      <alignment vertical="center"/>
      <protection hidden="1"/>
    </xf>
    <xf numFmtId="0" fontId="5" fillId="6" borderId="20" xfId="0" applyFont="1" applyFill="1" applyBorder="1" applyAlignment="1" applyProtection="1">
      <alignment vertical="center"/>
      <protection hidden="1"/>
    </xf>
    <xf numFmtId="0" fontId="5" fillId="6" borderId="22" xfId="0" applyFont="1" applyFill="1" applyBorder="1" applyAlignment="1" applyProtection="1">
      <alignment vertical="center"/>
      <protection hidden="1"/>
    </xf>
    <xf numFmtId="49" fontId="10" fillId="0" borderId="0" xfId="3" applyNumberFormat="1" applyFont="1" applyAlignment="1" applyProtection="1">
      <alignment horizontal="center" vertical="center"/>
      <protection locked="0"/>
    </xf>
    <xf numFmtId="0" fontId="10" fillId="0" borderId="0" xfId="3" applyFont="1" applyAlignment="1" applyProtection="1">
      <alignment horizontal="center" vertical="center"/>
      <protection locked="0"/>
    </xf>
    <xf numFmtId="0" fontId="2" fillId="0" borderId="0" xfId="3" applyFont="1" applyAlignment="1" applyProtection="1">
      <alignment vertical="center" wrapText="1"/>
      <protection locked="0" hidden="1"/>
    </xf>
    <xf numFmtId="0" fontId="2" fillId="0" borderId="0" xfId="3" applyFont="1" applyAlignment="1" applyProtection="1">
      <alignment horizontal="left"/>
      <protection hidden="1"/>
    </xf>
    <xf numFmtId="0" fontId="12" fillId="5" borderId="0" xfId="3" applyFont="1" applyFill="1" applyAlignment="1" applyProtection="1">
      <alignment horizontal="left"/>
      <protection hidden="1"/>
    </xf>
    <xf numFmtId="0" fontId="12" fillId="0" borderId="0" xfId="2" applyFont="1" applyAlignment="1" applyProtection="1">
      <alignment horizontal="left" wrapText="1"/>
      <protection hidden="1"/>
    </xf>
    <xf numFmtId="0" fontId="5" fillId="6" borderId="28" xfId="0" applyFont="1" applyFill="1" applyBorder="1" applyAlignment="1" applyProtection="1">
      <alignment horizontal="left" vertical="center"/>
      <protection hidden="1"/>
    </xf>
    <xf numFmtId="0" fontId="5" fillId="6" borderId="17" xfId="0" applyFont="1" applyFill="1" applyBorder="1" applyAlignment="1" applyProtection="1">
      <alignment horizontal="left" vertical="center"/>
      <protection hidden="1"/>
    </xf>
    <xf numFmtId="4" fontId="2" fillId="0" borderId="10" xfId="0" applyNumberFormat="1" applyFont="1" applyBorder="1" applyAlignment="1" applyProtection="1">
      <alignment horizontal="right" vertical="center" wrapText="1"/>
      <protection locked="0" hidden="1"/>
    </xf>
    <xf numFmtId="4" fontId="2" fillId="0" borderId="2" xfId="3" applyNumberFormat="1" applyFont="1" applyBorder="1" applyProtection="1">
      <protection locked="0" hidden="1"/>
    </xf>
    <xf numFmtId="4" fontId="2" fillId="0" borderId="40" xfId="3" applyNumberFormat="1" applyFont="1" applyBorder="1" applyProtection="1">
      <protection locked="0" hidden="1"/>
    </xf>
    <xf numFmtId="3" fontId="2" fillId="4" borderId="23" xfId="3" applyNumberFormat="1" applyFont="1" applyFill="1" applyBorder="1" applyProtection="1">
      <protection hidden="1"/>
    </xf>
    <xf numFmtId="4" fontId="2" fillId="0" borderId="35" xfId="3" applyNumberFormat="1" applyFont="1" applyBorder="1" applyAlignment="1" applyProtection="1">
      <alignment horizontal="right"/>
      <protection locked="0" hidden="1"/>
    </xf>
    <xf numFmtId="4" fontId="2" fillId="0" borderId="38" xfId="3" applyNumberFormat="1" applyFont="1" applyBorder="1" applyAlignment="1" applyProtection="1">
      <alignment horizontal="right"/>
      <protection locked="0" hidden="1"/>
    </xf>
    <xf numFmtId="4" fontId="2" fillId="0" borderId="24" xfId="3" applyNumberFormat="1" applyFont="1" applyBorder="1" applyAlignment="1" applyProtection="1">
      <alignment horizontal="right"/>
      <protection locked="0" hidden="1"/>
    </xf>
    <xf numFmtId="3" fontId="2" fillId="4" borderId="26" xfId="3" applyNumberFormat="1" applyFont="1" applyFill="1" applyBorder="1" applyProtection="1">
      <protection hidden="1"/>
    </xf>
    <xf numFmtId="4" fontId="2" fillId="0" borderId="46" xfId="3" applyNumberFormat="1" applyFont="1" applyBorder="1" applyAlignment="1" applyProtection="1">
      <alignment horizontal="right"/>
      <protection locked="0" hidden="1"/>
    </xf>
    <xf numFmtId="4" fontId="2" fillId="0" borderId="37" xfId="3" applyNumberFormat="1" applyFont="1" applyBorder="1" applyAlignment="1" applyProtection="1">
      <alignment horizontal="right"/>
      <protection locked="0" hidden="1"/>
    </xf>
    <xf numFmtId="4" fontId="2" fillId="0" borderId="47" xfId="3" applyNumberFormat="1" applyFont="1" applyBorder="1" applyAlignment="1" applyProtection="1">
      <alignment horizontal="right"/>
      <protection locked="0" hidden="1"/>
    </xf>
    <xf numFmtId="4" fontId="2" fillId="0" borderId="35" xfId="3" applyNumberFormat="1" applyFont="1" applyBorder="1" applyAlignment="1" applyProtection="1">
      <alignment horizontal="right"/>
      <protection hidden="1"/>
    </xf>
    <xf numFmtId="4" fontId="2" fillId="0" borderId="38" xfId="3" applyNumberFormat="1" applyFont="1" applyBorder="1" applyAlignment="1" applyProtection="1">
      <alignment horizontal="right"/>
      <protection hidden="1"/>
    </xf>
    <xf numFmtId="4" fontId="2" fillId="0" borderId="25" xfId="3" applyNumberFormat="1" applyFont="1" applyBorder="1" applyAlignment="1" applyProtection="1">
      <alignment horizontal="right"/>
      <protection hidden="1"/>
    </xf>
    <xf numFmtId="4" fontId="2" fillId="0" borderId="47" xfId="3" applyNumberFormat="1" applyFont="1" applyBorder="1" applyProtection="1">
      <protection locked="0" hidden="1"/>
    </xf>
    <xf numFmtId="4" fontId="2" fillId="0" borderId="48" xfId="3" applyNumberFormat="1" applyFont="1" applyBorder="1" applyProtection="1">
      <protection locked="0" hidden="1"/>
    </xf>
    <xf numFmtId="4" fontId="2" fillId="0" borderId="35" xfId="3" applyNumberFormat="1" applyFont="1" applyBorder="1" applyProtection="1">
      <protection hidden="1"/>
    </xf>
    <xf numFmtId="4" fontId="2" fillId="0" borderId="38" xfId="3" applyNumberFormat="1" applyFont="1" applyBorder="1" applyProtection="1">
      <protection hidden="1"/>
    </xf>
    <xf numFmtId="4" fontId="2" fillId="5" borderId="38" xfId="3" applyNumberFormat="1" applyFont="1" applyFill="1" applyBorder="1" applyProtection="1">
      <protection hidden="1"/>
    </xf>
    <xf numFmtId="4" fontId="2" fillId="0" borderId="25" xfId="3" applyNumberFormat="1" applyFont="1" applyBorder="1" applyProtection="1">
      <protection hidden="1"/>
    </xf>
    <xf numFmtId="0" fontId="17" fillId="0" borderId="0" xfId="3" applyFont="1" applyProtection="1">
      <protection hidden="1"/>
    </xf>
    <xf numFmtId="0" fontId="17" fillId="5" borderId="0" xfId="3" applyFont="1" applyFill="1" applyAlignment="1" applyProtection="1">
      <alignment horizontal="left"/>
      <protection hidden="1"/>
    </xf>
    <xf numFmtId="0" fontId="11" fillId="2" borderId="18" xfId="2" applyFont="1" applyFill="1" applyBorder="1" applyAlignment="1" applyProtection="1">
      <alignment horizontal="center" vertical="center"/>
      <protection hidden="1"/>
    </xf>
    <xf numFmtId="0" fontId="11" fillId="2" borderId="18" xfId="2" applyFont="1" applyFill="1" applyBorder="1" applyAlignment="1" applyProtection="1">
      <alignment horizontal="center" vertical="center" wrapText="1"/>
      <protection hidden="1"/>
    </xf>
    <xf numFmtId="0" fontId="11" fillId="2" borderId="17" xfId="2" applyFont="1" applyFill="1" applyBorder="1" applyAlignment="1" applyProtection="1">
      <alignment horizontal="center" vertical="center" wrapText="1"/>
      <protection hidden="1"/>
    </xf>
    <xf numFmtId="0" fontId="11" fillId="2" borderId="17" xfId="2" applyFont="1" applyFill="1" applyBorder="1" applyAlignment="1" applyProtection="1">
      <alignment horizontal="center" vertical="center"/>
      <protection hidden="1"/>
    </xf>
    <xf numFmtId="4" fontId="2" fillId="0" borderId="46" xfId="2" applyNumberFormat="1" applyFont="1" applyBorder="1" applyProtection="1">
      <protection locked="0" hidden="1"/>
    </xf>
    <xf numFmtId="4" fontId="2" fillId="0" borderId="37" xfId="2" applyNumberFormat="1" applyFont="1" applyBorder="1" applyProtection="1">
      <protection locked="0" hidden="1"/>
    </xf>
    <xf numFmtId="4" fontId="2" fillId="0" borderId="48" xfId="2" applyNumberFormat="1" applyFont="1" applyBorder="1" applyProtection="1">
      <protection locked="0" hidden="1"/>
    </xf>
    <xf numFmtId="4" fontId="2" fillId="0" borderId="35" xfId="2" applyNumberFormat="1" applyFont="1" applyBorder="1" applyProtection="1">
      <protection locked="0" hidden="1"/>
    </xf>
    <xf numFmtId="4" fontId="2" fillId="0" borderId="38" xfId="2" applyNumberFormat="1" applyFont="1" applyBorder="1" applyProtection="1">
      <protection locked="0" hidden="1"/>
    </xf>
    <xf numFmtId="4" fontId="2" fillId="0" borderId="25" xfId="2" applyNumberFormat="1" applyFont="1" applyBorder="1" applyProtection="1">
      <protection locked="0" hidden="1"/>
    </xf>
    <xf numFmtId="3" fontId="2" fillId="4" borderId="23" xfId="2" applyNumberFormat="1" applyFont="1" applyFill="1" applyBorder="1" applyProtection="1">
      <protection hidden="1"/>
    </xf>
    <xf numFmtId="3" fontId="2" fillId="4" borderId="26" xfId="2" applyNumberFormat="1" applyFont="1" applyFill="1" applyBorder="1" applyProtection="1">
      <protection hidden="1"/>
    </xf>
    <xf numFmtId="0" fontId="11" fillId="2" borderId="18" xfId="2" applyFont="1" applyFill="1" applyBorder="1" applyAlignment="1" applyProtection="1">
      <alignment horizontal="center"/>
      <protection hidden="1"/>
    </xf>
    <xf numFmtId="0" fontId="5" fillId="2" borderId="23" xfId="2" applyFont="1" applyFill="1" applyBorder="1" applyAlignment="1" applyProtection="1">
      <alignment horizontal="center"/>
      <protection hidden="1"/>
    </xf>
    <xf numFmtId="0" fontId="5" fillId="2" borderId="44" xfId="2" applyFont="1" applyFill="1" applyBorder="1" applyAlignment="1" applyProtection="1">
      <alignment horizontal="center"/>
      <protection hidden="1"/>
    </xf>
    <xf numFmtId="2" fontId="2" fillId="0" borderId="35" xfId="2" applyNumberFormat="1" applyFont="1" applyBorder="1" applyProtection="1">
      <protection hidden="1"/>
    </xf>
    <xf numFmtId="2" fontId="2" fillId="0" borderId="38" xfId="2" applyNumberFormat="1" applyFont="1" applyBorder="1" applyProtection="1">
      <protection hidden="1"/>
    </xf>
    <xf numFmtId="2" fontId="2" fillId="0" borderId="25" xfId="2" applyNumberFormat="1" applyFont="1" applyBorder="1" applyProtection="1">
      <protection hidden="1"/>
    </xf>
    <xf numFmtId="3" fontId="2" fillId="1" borderId="44" xfId="2" applyNumberFormat="1" applyFont="1" applyFill="1" applyBorder="1" applyProtection="1">
      <protection hidden="1"/>
    </xf>
    <xf numFmtId="3" fontId="2" fillId="1" borderId="45" xfId="2" applyNumberFormat="1" applyFont="1" applyFill="1" applyBorder="1" applyProtection="1">
      <protection hidden="1"/>
    </xf>
    <xf numFmtId="0" fontId="18" fillId="2" borderId="17" xfId="2" applyFont="1" applyFill="1" applyBorder="1" applyAlignment="1" applyProtection="1">
      <alignment horizontal="center" vertical="center"/>
      <protection hidden="1"/>
    </xf>
    <xf numFmtId="0" fontId="19" fillId="2" borderId="18" xfId="2" applyFont="1" applyFill="1" applyBorder="1" applyAlignment="1" applyProtection="1">
      <alignment horizontal="center" vertical="top"/>
      <protection hidden="1"/>
    </xf>
    <xf numFmtId="0" fontId="20" fillId="0" borderId="0" xfId="0" applyFont="1"/>
    <xf numFmtId="0" fontId="19" fillId="6" borderId="16" xfId="0" applyFont="1" applyFill="1" applyBorder="1" applyAlignment="1" applyProtection="1">
      <alignment horizontal="left" vertical="center"/>
      <protection hidden="1"/>
    </xf>
    <xf numFmtId="4" fontId="2" fillId="7" borderId="12" xfId="5" applyNumberFormat="1" applyFont="1" applyFill="1" applyBorder="1" applyAlignment="1">
      <alignment horizontal="center" vertical="center"/>
    </xf>
    <xf numFmtId="0" fontId="2" fillId="0" borderId="12" xfId="3" applyFont="1" applyBorder="1" applyAlignment="1" applyProtection="1">
      <alignment horizontal="center" vertical="center" wrapText="1"/>
      <protection hidden="1"/>
    </xf>
    <xf numFmtId="49" fontId="2" fillId="0" borderId="12" xfId="5" applyNumberFormat="1" applyFont="1" applyBorder="1" applyAlignment="1" applyProtection="1">
      <alignment horizontal="center" vertical="center" wrapText="1"/>
      <protection hidden="1"/>
    </xf>
    <xf numFmtId="3" fontId="2" fillId="0" borderId="12" xfId="5" applyNumberFormat="1" applyFont="1" applyBorder="1" applyAlignment="1" applyProtection="1">
      <alignment horizontal="center" vertical="center"/>
      <protection hidden="1"/>
    </xf>
    <xf numFmtId="4" fontId="5" fillId="0" borderId="12" xfId="5" applyNumberFormat="1" applyFont="1" applyBorder="1" applyAlignment="1" applyProtection="1">
      <alignment horizontal="center" vertical="center" wrapText="1"/>
      <protection hidden="1"/>
    </xf>
    <xf numFmtId="4" fontId="2" fillId="0" borderId="12" xfId="5" applyNumberFormat="1" applyFont="1" applyBorder="1" applyAlignment="1" applyProtection="1">
      <alignment horizontal="center" vertical="center" wrapText="1"/>
      <protection hidden="1"/>
    </xf>
    <xf numFmtId="4" fontId="5" fillId="0" borderId="12" xfId="5" applyNumberFormat="1" applyFont="1" applyBorder="1" applyAlignment="1" applyProtection="1">
      <alignment vertical="center"/>
      <protection hidden="1"/>
    </xf>
    <xf numFmtId="4" fontId="2" fillId="0" borderId="12" xfId="5" applyNumberFormat="1" applyFont="1" applyBorder="1" applyAlignment="1" applyProtection="1">
      <alignment vertical="center"/>
      <protection hidden="1"/>
    </xf>
    <xf numFmtId="4" fontId="2" fillId="0" borderId="12" xfId="5" applyNumberFormat="1" applyFont="1" applyBorder="1" applyAlignment="1" applyProtection="1">
      <alignment horizontal="center" vertical="center"/>
      <protection hidden="1"/>
    </xf>
    <xf numFmtId="4" fontId="2" fillId="7" borderId="12" xfId="5" applyNumberFormat="1" applyFont="1" applyFill="1" applyBorder="1" applyAlignment="1" applyProtection="1">
      <alignment horizontal="center" vertical="center"/>
      <protection hidden="1"/>
    </xf>
    <xf numFmtId="4" fontId="2" fillId="7" borderId="12" xfId="5" applyNumberFormat="1" applyFont="1" applyFill="1" applyBorder="1" applyAlignment="1" applyProtection="1">
      <alignment horizontal="right" vertical="center"/>
      <protection hidden="1"/>
    </xf>
    <xf numFmtId="4" fontId="2" fillId="0" borderId="19" xfId="2" applyNumberFormat="1" applyFont="1" applyBorder="1" applyProtection="1">
      <protection hidden="1"/>
    </xf>
    <xf numFmtId="4" fontId="2" fillId="0" borderId="20" xfId="2" applyNumberFormat="1" applyFont="1" applyBorder="1" applyProtection="1">
      <protection hidden="1"/>
    </xf>
    <xf numFmtId="4" fontId="2" fillId="0" borderId="22" xfId="2" applyNumberFormat="1" applyFont="1" applyBorder="1" applyProtection="1">
      <protection hidden="1"/>
    </xf>
    <xf numFmtId="4" fontId="2" fillId="0" borderId="19" xfId="0" applyNumberFormat="1" applyFont="1" applyBorder="1" applyAlignment="1" applyProtection="1">
      <alignment horizontal="right" vertical="center" wrapText="1"/>
      <protection hidden="1"/>
    </xf>
    <xf numFmtId="4" fontId="2" fillId="0" borderId="20" xfId="0" applyNumberFormat="1" applyFont="1" applyBorder="1" applyAlignment="1" applyProtection="1">
      <alignment horizontal="right" vertical="center" wrapText="1"/>
      <protection hidden="1"/>
    </xf>
    <xf numFmtId="4" fontId="2" fillId="0" borderId="22" xfId="0" applyNumberFormat="1" applyFont="1" applyBorder="1" applyAlignment="1" applyProtection="1">
      <alignment horizontal="right" vertical="center" wrapText="1"/>
      <protection hidden="1"/>
    </xf>
    <xf numFmtId="4" fontId="2" fillId="0" borderId="19" xfId="3" applyNumberFormat="1" applyFont="1" applyBorder="1" applyAlignment="1" applyProtection="1">
      <alignment horizontal="right"/>
      <protection hidden="1"/>
    </xf>
    <xf numFmtId="4" fontId="2" fillId="0" borderId="20" xfId="3" applyNumberFormat="1" applyFont="1" applyBorder="1" applyAlignment="1" applyProtection="1">
      <alignment horizontal="right"/>
      <protection hidden="1"/>
    </xf>
    <xf numFmtId="4" fontId="2" fillId="0" borderId="22" xfId="3" applyNumberFormat="1" applyFont="1" applyBorder="1" applyAlignment="1" applyProtection="1">
      <alignment horizontal="right"/>
      <protection hidden="1"/>
    </xf>
    <xf numFmtId="4" fontId="2" fillId="0" borderId="19" xfId="3" applyNumberFormat="1" applyFont="1" applyBorder="1" applyProtection="1">
      <protection hidden="1"/>
    </xf>
    <xf numFmtId="4" fontId="2" fillId="0" borderId="20" xfId="3" applyNumberFormat="1" applyFont="1" applyBorder="1" applyProtection="1">
      <protection hidden="1"/>
    </xf>
    <xf numFmtId="4" fontId="2" fillId="0" borderId="22" xfId="3" applyNumberFormat="1" applyFont="1" applyBorder="1" applyProtection="1">
      <protection hidden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9" xfId="2" applyFont="1" applyBorder="1" applyAlignment="1" applyProtection="1">
      <alignment horizontal="center" vertical="center"/>
      <protection hidden="1"/>
    </xf>
    <xf numFmtId="0" fontId="7" fillId="0" borderId="10" xfId="2" applyFont="1" applyBorder="1" applyAlignment="1" applyProtection="1">
      <alignment horizontal="center" vertical="center"/>
      <protection hidden="1"/>
    </xf>
    <xf numFmtId="0" fontId="7" fillId="0" borderId="11" xfId="2" applyFont="1" applyBorder="1" applyAlignment="1" applyProtection="1">
      <alignment horizontal="center" vertical="center"/>
      <protection hidden="1"/>
    </xf>
    <xf numFmtId="0" fontId="7" fillId="0" borderId="1" xfId="2" applyFont="1" applyBorder="1" applyAlignment="1" applyProtection="1">
      <alignment horizontal="center" vertical="center"/>
      <protection locked="0" hidden="1"/>
    </xf>
    <xf numFmtId="0" fontId="7" fillId="0" borderId="2" xfId="2" applyFont="1" applyBorder="1" applyAlignment="1" applyProtection="1">
      <alignment horizontal="center" vertical="center"/>
      <protection locked="0" hidden="1"/>
    </xf>
    <xf numFmtId="0" fontId="7" fillId="0" borderId="3" xfId="2" applyFont="1" applyBorder="1" applyAlignment="1" applyProtection="1">
      <alignment horizontal="center" vertical="center"/>
      <protection locked="0" hidden="1"/>
    </xf>
    <xf numFmtId="0" fontId="7" fillId="0" borderId="4" xfId="2" applyFont="1" applyBorder="1" applyAlignment="1" applyProtection="1">
      <alignment horizontal="center" vertical="center"/>
      <protection locked="0" hidden="1"/>
    </xf>
    <xf numFmtId="0" fontId="7" fillId="0" borderId="0" xfId="2" applyFont="1" applyAlignment="1" applyProtection="1">
      <alignment horizontal="center" vertical="center"/>
      <protection locked="0" hidden="1"/>
    </xf>
    <xf numFmtId="0" fontId="7" fillId="0" borderId="5" xfId="2" applyFont="1" applyBorder="1" applyAlignment="1" applyProtection="1">
      <alignment horizontal="center" vertical="center"/>
      <protection locked="0" hidden="1"/>
    </xf>
    <xf numFmtId="0" fontId="7" fillId="0" borderId="6" xfId="2" applyFont="1" applyBorder="1" applyAlignment="1" applyProtection="1">
      <alignment horizontal="center" vertical="center"/>
      <protection locked="0" hidden="1"/>
    </xf>
    <xf numFmtId="0" fontId="7" fillId="0" borderId="7" xfId="2" applyFont="1" applyBorder="1" applyAlignment="1" applyProtection="1">
      <alignment horizontal="center" vertical="center"/>
      <protection locked="0" hidden="1"/>
    </xf>
    <xf numFmtId="0" fontId="7" fillId="0" borderId="8" xfId="2" applyFont="1" applyBorder="1" applyAlignment="1" applyProtection="1">
      <alignment horizontal="center" vertical="center"/>
      <protection locked="0" hidden="1"/>
    </xf>
    <xf numFmtId="0" fontId="7" fillId="0" borderId="13" xfId="2" applyFont="1" applyBorder="1" applyAlignment="1" applyProtection="1">
      <alignment horizontal="center" vertical="center"/>
      <protection locked="0" hidden="1"/>
    </xf>
    <xf numFmtId="0" fontId="7" fillId="0" borderId="14" xfId="2" applyFont="1" applyBorder="1" applyAlignment="1" applyProtection="1">
      <alignment horizontal="center" vertical="center"/>
      <protection locked="0" hidden="1"/>
    </xf>
    <xf numFmtId="0" fontId="7" fillId="0" borderId="15" xfId="2" applyFont="1" applyBorder="1" applyAlignment="1" applyProtection="1">
      <alignment horizontal="center" vertical="center"/>
      <protection locked="0" hidden="1"/>
    </xf>
    <xf numFmtId="44" fontId="3" fillId="0" borderId="0" xfId="1" applyFont="1" applyBorder="1" applyAlignment="1">
      <alignment horizontal="center" wrapText="1"/>
    </xf>
    <xf numFmtId="44" fontId="4" fillId="0" borderId="0" xfId="1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6" xfId="3" applyFont="1" applyBorder="1" applyAlignment="1" applyProtection="1">
      <alignment horizontal="center" vertical="center"/>
      <protection hidden="1"/>
    </xf>
    <xf numFmtId="0" fontId="5" fillId="0" borderId="17" xfId="3" applyFont="1" applyBorder="1" applyAlignment="1" applyProtection="1">
      <alignment horizontal="center" vertical="center"/>
      <protection hidden="1"/>
    </xf>
    <xf numFmtId="0" fontId="12" fillId="0" borderId="0" xfId="3" applyFont="1" applyAlignment="1" applyProtection="1">
      <alignment horizontal="left" wrapText="1"/>
      <protection hidden="1"/>
    </xf>
    <xf numFmtId="0" fontId="12" fillId="5" borderId="0" xfId="3" applyFont="1" applyFill="1" applyAlignment="1" applyProtection="1">
      <alignment horizontal="left"/>
      <protection hidden="1"/>
    </xf>
    <xf numFmtId="0" fontId="10" fillId="0" borderId="9" xfId="3" applyFont="1" applyBorder="1" applyAlignment="1" applyProtection="1">
      <alignment horizontal="center" vertical="center"/>
      <protection hidden="1"/>
    </xf>
    <xf numFmtId="0" fontId="10" fillId="0" borderId="10" xfId="3" applyFont="1" applyBorder="1" applyAlignment="1" applyProtection="1">
      <alignment horizontal="center" vertical="center"/>
      <protection hidden="1"/>
    </xf>
    <xf numFmtId="0" fontId="10" fillId="0" borderId="11" xfId="3" applyFont="1" applyBorder="1" applyAlignment="1" applyProtection="1">
      <alignment horizontal="center" vertical="center"/>
      <protection hidden="1"/>
    </xf>
    <xf numFmtId="49" fontId="10" fillId="0" borderId="9" xfId="3" applyNumberFormat="1" applyFont="1" applyBorder="1" applyAlignment="1" applyProtection="1">
      <alignment horizontal="center" vertical="center"/>
      <protection hidden="1"/>
    </xf>
    <xf numFmtId="49" fontId="10" fillId="0" borderId="10" xfId="3" applyNumberFormat="1" applyFont="1" applyBorder="1" applyAlignment="1" applyProtection="1">
      <alignment horizontal="center" vertical="center"/>
      <protection hidden="1"/>
    </xf>
    <xf numFmtId="0" fontId="5" fillId="2" borderId="16" xfId="3" applyFont="1" applyFill="1" applyBorder="1" applyAlignment="1" applyProtection="1">
      <alignment horizontal="center" vertical="center"/>
      <protection hidden="1"/>
    </xf>
    <xf numFmtId="0" fontId="5" fillId="2" borderId="17" xfId="3" applyFont="1" applyFill="1" applyBorder="1" applyAlignment="1" applyProtection="1">
      <alignment horizontal="center" vertical="center"/>
      <protection hidden="1"/>
    </xf>
    <xf numFmtId="0" fontId="5" fillId="2" borderId="16" xfId="3" applyFont="1" applyFill="1" applyBorder="1" applyAlignment="1" applyProtection="1">
      <alignment horizontal="center"/>
      <protection hidden="1"/>
    </xf>
    <xf numFmtId="0" fontId="5" fillId="2" borderId="28" xfId="3" applyFont="1" applyFill="1" applyBorder="1" applyAlignment="1" applyProtection="1">
      <alignment horizontal="center"/>
      <protection hidden="1"/>
    </xf>
    <xf numFmtId="0" fontId="5" fillId="2" borderId="17" xfId="3" applyFont="1" applyFill="1" applyBorder="1" applyAlignment="1" applyProtection="1">
      <alignment horizontal="center"/>
      <protection hidden="1"/>
    </xf>
    <xf numFmtId="0" fontId="12" fillId="0" borderId="9" xfId="2" applyFont="1" applyBorder="1" applyAlignment="1" applyProtection="1">
      <alignment horizontal="left" vertical="top"/>
      <protection locked="0" hidden="1"/>
    </xf>
    <xf numFmtId="0" fontId="12" fillId="0" borderId="10" xfId="2" applyFont="1" applyBorder="1" applyAlignment="1" applyProtection="1">
      <alignment horizontal="left" vertical="top"/>
      <protection locked="0" hidden="1"/>
    </xf>
    <xf numFmtId="0" fontId="12" fillId="0" borderId="11" xfId="2" applyFont="1" applyBorder="1" applyAlignment="1" applyProtection="1">
      <alignment horizontal="left" vertical="top"/>
      <protection locked="0" hidden="1"/>
    </xf>
    <xf numFmtId="0" fontId="12" fillId="0" borderId="0" xfId="2" applyFont="1" applyAlignment="1" applyProtection="1">
      <alignment horizontal="left" wrapText="1"/>
      <protection hidden="1"/>
    </xf>
    <xf numFmtId="0" fontId="17" fillId="0" borderId="0" xfId="2" applyFont="1" applyAlignment="1" applyProtection="1">
      <alignment horizontal="left" wrapText="1"/>
      <protection hidden="1"/>
    </xf>
    <xf numFmtId="0" fontId="5" fillId="6" borderId="40" xfId="0" applyFont="1" applyFill="1" applyBorder="1" applyAlignment="1" applyProtection="1">
      <alignment horizontal="left" vertical="center"/>
      <protection hidden="1"/>
    </xf>
    <xf numFmtId="0" fontId="5" fillId="6" borderId="25" xfId="0" applyFont="1" applyFill="1" applyBorder="1" applyAlignment="1" applyProtection="1">
      <alignment horizontal="left" vertical="center"/>
      <protection hidden="1"/>
    </xf>
    <xf numFmtId="0" fontId="5" fillId="6" borderId="10" xfId="0" applyFont="1" applyFill="1" applyBorder="1" applyAlignment="1" applyProtection="1">
      <alignment horizontal="left" vertical="center"/>
      <protection hidden="1"/>
    </xf>
    <xf numFmtId="0" fontId="5" fillId="6" borderId="38" xfId="0" applyFont="1" applyFill="1" applyBorder="1" applyAlignment="1" applyProtection="1">
      <alignment horizontal="left" vertical="center"/>
      <protection hidden="1"/>
    </xf>
    <xf numFmtId="0" fontId="5" fillId="3" borderId="18" xfId="4" applyFont="1" applyFill="1" applyBorder="1" applyAlignment="1" applyProtection="1">
      <alignment horizontal="left" vertical="center"/>
      <protection hidden="1"/>
    </xf>
    <xf numFmtId="49" fontId="7" fillId="0" borderId="16" xfId="4" applyNumberFormat="1" applyFont="1" applyBorder="1" applyAlignment="1" applyProtection="1">
      <alignment horizontal="left" vertical="center" indent="1"/>
      <protection hidden="1"/>
    </xf>
    <xf numFmtId="0" fontId="7" fillId="0" borderId="28" xfId="4" applyFont="1" applyBorder="1" applyAlignment="1" applyProtection="1">
      <alignment horizontal="left" vertical="center" indent="1"/>
      <protection hidden="1"/>
    </xf>
    <xf numFmtId="0" fontId="7" fillId="0" borderId="17" xfId="4" applyFont="1" applyBorder="1" applyAlignment="1" applyProtection="1">
      <alignment horizontal="left" vertical="center" indent="1"/>
      <protection hidden="1"/>
    </xf>
    <xf numFmtId="0" fontId="5" fillId="6" borderId="16" xfId="5" applyFont="1" applyFill="1" applyBorder="1" applyAlignment="1" applyProtection="1">
      <alignment horizontal="center" vertical="center" wrapText="1"/>
      <protection hidden="1"/>
    </xf>
    <xf numFmtId="0" fontId="5" fillId="6" borderId="28" xfId="5" applyFont="1" applyFill="1" applyBorder="1" applyAlignment="1" applyProtection="1">
      <alignment horizontal="center" vertical="center" wrapText="1"/>
      <protection hidden="1"/>
    </xf>
    <xf numFmtId="0" fontId="5" fillId="6" borderId="17" xfId="5" applyFont="1" applyFill="1" applyBorder="1" applyAlignment="1" applyProtection="1">
      <alignment horizontal="center" vertical="center" wrapText="1"/>
      <protection hidden="1"/>
    </xf>
    <xf numFmtId="0" fontId="5" fillId="6" borderId="29" xfId="0" applyFont="1" applyFill="1" applyBorder="1" applyAlignment="1" applyProtection="1">
      <alignment horizontal="left" vertical="center"/>
      <protection hidden="1"/>
    </xf>
    <xf numFmtId="0" fontId="5" fillId="6" borderId="35" xfId="0" applyFont="1" applyFill="1" applyBorder="1" applyAlignment="1" applyProtection="1">
      <alignment horizontal="left" vertical="center"/>
      <protection hidden="1"/>
    </xf>
    <xf numFmtId="0" fontId="5" fillId="6" borderId="16" xfId="0" applyFont="1" applyFill="1" applyBorder="1" applyAlignment="1" applyProtection="1">
      <alignment horizontal="left" vertical="center"/>
      <protection hidden="1"/>
    </xf>
    <xf numFmtId="0" fontId="5" fillId="6" borderId="28" xfId="0" applyFont="1" applyFill="1" applyBorder="1" applyAlignment="1" applyProtection="1">
      <alignment horizontal="left" vertical="center"/>
      <protection hidden="1"/>
    </xf>
    <xf numFmtId="0" fontId="5" fillId="6" borderId="17" xfId="0" applyFont="1" applyFill="1" applyBorder="1" applyAlignment="1" applyProtection="1">
      <alignment horizontal="left" vertical="center"/>
      <protection hidden="1"/>
    </xf>
    <xf numFmtId="49" fontId="16" fillId="0" borderId="16" xfId="3" applyNumberFormat="1" applyFont="1" applyBorder="1" applyAlignment="1" applyProtection="1">
      <alignment horizontal="left" vertical="center" wrapText="1" indent="1"/>
      <protection hidden="1"/>
    </xf>
    <xf numFmtId="0" fontId="16" fillId="0" borderId="28" xfId="3" applyFont="1" applyBorder="1" applyAlignment="1" applyProtection="1">
      <alignment horizontal="left" vertical="center" wrapText="1" indent="1"/>
      <protection hidden="1"/>
    </xf>
    <xf numFmtId="0" fontId="16" fillId="0" borderId="17" xfId="3" applyFont="1" applyBorder="1" applyAlignment="1" applyProtection="1">
      <alignment horizontal="left" vertical="center" wrapText="1" indent="1"/>
      <protection hidden="1"/>
    </xf>
    <xf numFmtId="0" fontId="2" fillId="0" borderId="0" xfId="5" applyFont="1" applyAlignment="1" applyProtection="1">
      <alignment horizontal="right"/>
      <protection hidden="1"/>
    </xf>
    <xf numFmtId="0" fontId="6" fillId="0" borderId="27" xfId="4" applyFont="1" applyBorder="1" applyAlignment="1" applyProtection="1">
      <alignment horizontal="left" vertical="center"/>
      <protection hidden="1"/>
    </xf>
    <xf numFmtId="0" fontId="7" fillId="0" borderId="18" xfId="4" applyFont="1" applyBorder="1" applyAlignment="1" applyProtection="1">
      <alignment horizontal="left" vertical="center" indent="1"/>
      <protection locked="0" hidden="1"/>
    </xf>
    <xf numFmtId="0" fontId="14" fillId="0" borderId="18" xfId="4" applyFont="1" applyBorder="1" applyAlignment="1" applyProtection="1">
      <alignment horizontal="left" vertical="center" indent="1"/>
      <protection hidden="1"/>
    </xf>
    <xf numFmtId="0" fontId="5" fillId="0" borderId="0" xfId="5" applyFont="1" applyAlignment="1" applyProtection="1">
      <alignment horizontal="left" vertical="center"/>
      <protection hidden="1"/>
    </xf>
    <xf numFmtId="0" fontId="2" fillId="0" borderId="12" xfId="5" applyFont="1" applyBorder="1" applyAlignment="1">
      <alignment horizontal="center" vertical="center" wrapText="1"/>
    </xf>
    <xf numFmtId="0" fontId="9" fillId="0" borderId="0" xfId="5" applyFont="1" applyAlignment="1" applyProtection="1">
      <alignment horizontal="left"/>
      <protection hidden="1"/>
    </xf>
    <xf numFmtId="0" fontId="9" fillId="0" borderId="0" xfId="5" applyFont="1" applyAlignment="1" applyProtection="1">
      <alignment horizontal="left" vertical="center"/>
      <protection hidden="1"/>
    </xf>
    <xf numFmtId="49" fontId="2" fillId="0" borderId="9" xfId="5" applyNumberFormat="1" applyFont="1" applyBorder="1" applyAlignment="1" applyProtection="1">
      <alignment horizontal="left"/>
      <protection hidden="1"/>
    </xf>
    <xf numFmtId="0" fontId="2" fillId="0" borderId="10" xfId="5" applyFont="1" applyBorder="1" applyAlignment="1" applyProtection="1">
      <alignment horizontal="left"/>
      <protection hidden="1"/>
    </xf>
    <xf numFmtId="0" fontId="2" fillId="0" borderId="11" xfId="5" applyFont="1" applyBorder="1" applyAlignment="1" applyProtection="1">
      <alignment horizontal="left"/>
      <protection hidden="1"/>
    </xf>
    <xf numFmtId="0" fontId="2" fillId="0" borderId="12" xfId="5" applyFont="1" applyBorder="1" applyAlignment="1">
      <alignment horizontal="center" vertical="center"/>
    </xf>
    <xf numFmtId="0" fontId="5" fillId="7" borderId="12" xfId="5" applyFont="1" applyFill="1" applyBorder="1" applyAlignment="1">
      <alignment horizontal="center" vertical="center" wrapText="1"/>
    </xf>
    <xf numFmtId="0" fontId="2" fillId="0" borderId="0" xfId="5" applyFont="1" applyAlignment="1" applyProtection="1">
      <alignment horizontal="left"/>
      <protection hidden="1"/>
    </xf>
  </cellXfs>
  <cellStyles count="7">
    <cellStyle name="Měna" xfId="1" builtinId="4"/>
    <cellStyle name="Normální" xfId="0" builtinId="0"/>
    <cellStyle name="Normální 2" xfId="3" xr:uid="{9E53A40E-457F-4266-9E95-4421E8FCA5C7}"/>
    <cellStyle name="Normální 3" xfId="2" xr:uid="{53AD06DF-E6EA-4ED4-990B-F9FB346B223A}"/>
    <cellStyle name="Normální 3 2" xfId="5" xr:uid="{30B75A28-4283-4002-BD9E-1EC07B711179}"/>
    <cellStyle name="Normální 4 2" xfId="6" xr:uid="{F8E44888-2E0D-49B1-A8D1-C35B943ABEF2}"/>
    <cellStyle name="Normální 5" xfId="4" xr:uid="{9A5968EE-0072-4505-88BC-AF707A3FF273}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ota&#269;n&#237;%20ekonomick&#253;%20t&#253;m\Dotace%20MPSV\2026\METODIKA%202026\Jedn&#225;n&#237;%20s%20APSS%20UK_METODIKA%202026\PRILOHY\P&#345;&#237;loha%20&#269;.%204.4%20Formul&#225;&#345;%20pro%20vy&#250;&#269;tov&#225;n&#237;%20vyrovn&#225;vac&#237;%20platby%20a%20dotace.xlsx" TargetMode="External"/><Relationship Id="rId1" Type="http://schemas.openxmlformats.org/officeDocument/2006/relationships/externalLinkPath" Target="/Dota&#269;n&#237;%20ekonomick&#253;%20t&#253;m/Dotace%20MPSV/2026/METODIKA%202026/Jedn&#225;n&#237;%20s%20APSS%20UK_METODIKA%202026/PRILOHY/P&#345;&#237;loha%20&#269;.%204.4%20Formul&#225;&#345;%20pro%20vy&#250;&#269;tov&#225;n&#237;%20vyrovn&#225;vac&#237;%20platby%20a%20dot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Úvodní list"/>
      <sheetName val="Souhrnná tabulka"/>
      <sheetName val="Zdroje financování"/>
      <sheetName val="Nákladový rozpočet"/>
      <sheetName val="Vyúčtování vyrovnávací platby"/>
    </sheetNames>
    <sheetDataSet>
      <sheetData sheetId="0"/>
      <sheetData sheetId="1">
        <row r="13">
          <cell r="B13"/>
          <cell r="C13"/>
        </row>
        <row r="14">
          <cell r="B14"/>
          <cell r="C14"/>
        </row>
        <row r="15">
          <cell r="B15"/>
          <cell r="C15"/>
        </row>
        <row r="16">
          <cell r="B16"/>
          <cell r="C16"/>
        </row>
        <row r="17">
          <cell r="B17"/>
          <cell r="C17"/>
        </row>
        <row r="18">
          <cell r="B18"/>
          <cell r="C18"/>
        </row>
        <row r="19">
          <cell r="B19"/>
          <cell r="C19"/>
        </row>
        <row r="21">
          <cell r="B21"/>
          <cell r="C21"/>
        </row>
        <row r="22">
          <cell r="B22"/>
          <cell r="C22"/>
        </row>
        <row r="23">
          <cell r="B23"/>
          <cell r="C23"/>
        </row>
        <row r="24">
          <cell r="B24"/>
          <cell r="C24"/>
        </row>
        <row r="25">
          <cell r="B25"/>
          <cell r="C25"/>
        </row>
        <row r="26">
          <cell r="B26"/>
          <cell r="C26"/>
        </row>
        <row r="27">
          <cell r="B27"/>
          <cell r="C27"/>
        </row>
        <row r="28">
          <cell r="B28"/>
          <cell r="C28"/>
        </row>
        <row r="29">
          <cell r="B29"/>
          <cell r="C29"/>
        </row>
        <row r="30">
          <cell r="B30"/>
          <cell r="C30"/>
        </row>
      </sheetData>
      <sheetData sheetId="2">
        <row r="13"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</row>
        <row r="14"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</row>
        <row r="15"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</row>
        <row r="16"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</row>
        <row r="17"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</row>
        <row r="18"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</row>
        <row r="19"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</row>
        <row r="21"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</row>
        <row r="22"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</row>
        <row r="23"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</row>
        <row r="24"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</row>
        <row r="25"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</row>
        <row r="26"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</row>
        <row r="27"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</row>
        <row r="29"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</row>
        <row r="30"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D1D4-09D8-407A-9137-C4ECD677AC15}">
  <sheetPr>
    <pageSetUpPr fitToPage="1"/>
  </sheetPr>
  <dimension ref="B1:E22"/>
  <sheetViews>
    <sheetView tabSelected="1" workbookViewId="0">
      <selection activeCell="B8" sqref="B8:D8"/>
    </sheetView>
  </sheetViews>
  <sheetFormatPr defaultRowHeight="15" x14ac:dyDescent="0.25"/>
  <cols>
    <col min="1" max="1" width="9.140625" customWidth="1"/>
    <col min="2" max="2" width="11.28515625" customWidth="1"/>
    <col min="3" max="3" width="5.85546875" customWidth="1"/>
    <col min="4" max="4" width="27.85546875" customWidth="1"/>
    <col min="5" max="5" width="55.85546875" customWidth="1"/>
  </cols>
  <sheetData>
    <row r="1" spans="2:5" x14ac:dyDescent="0.25">
      <c r="E1" s="1" t="s">
        <v>0</v>
      </c>
    </row>
    <row r="3" spans="2:5" ht="20.25" customHeight="1" x14ac:dyDescent="0.25">
      <c r="B3" s="232" t="s">
        <v>1</v>
      </c>
      <c r="C3" s="232"/>
      <c r="D3" s="232"/>
      <c r="E3" s="232"/>
    </row>
    <row r="4" spans="2:5" ht="20.25" customHeight="1" x14ac:dyDescent="0.25">
      <c r="B4" s="232"/>
      <c r="C4" s="232"/>
      <c r="D4" s="232"/>
      <c r="E4" s="232"/>
    </row>
    <row r="5" spans="2:5" ht="20.25" customHeight="1" x14ac:dyDescent="0.25"/>
    <row r="6" spans="2:5" ht="15.75" customHeight="1" x14ac:dyDescent="0.25">
      <c r="B6" s="233" t="s">
        <v>2</v>
      </c>
      <c r="C6" s="233"/>
      <c r="D6" s="233"/>
      <c r="E6" s="233"/>
    </row>
    <row r="8" spans="2:5" ht="13.5" customHeight="1" x14ac:dyDescent="0.25">
      <c r="B8" s="234" t="s">
        <v>3</v>
      </c>
      <c r="C8" s="235"/>
      <c r="D8" s="235"/>
      <c r="E8" s="2"/>
    </row>
    <row r="9" spans="2:5" ht="13.5" customHeight="1" x14ac:dyDescent="0.25">
      <c r="B9" s="236" t="s">
        <v>4</v>
      </c>
      <c r="C9" s="237"/>
      <c r="D9" s="237"/>
      <c r="E9" s="5"/>
    </row>
    <row r="10" spans="2:5" ht="13.5" customHeight="1" x14ac:dyDescent="0.25">
      <c r="B10" s="236" t="s">
        <v>5</v>
      </c>
      <c r="C10" s="237"/>
      <c r="D10" s="237"/>
      <c r="E10" s="5"/>
    </row>
    <row r="11" spans="2:5" ht="13.5" customHeight="1" x14ac:dyDescent="0.25">
      <c r="B11" s="236" t="s">
        <v>6</v>
      </c>
      <c r="C11" s="237"/>
      <c r="D11" s="237"/>
      <c r="E11" s="5"/>
    </row>
    <row r="12" spans="2:5" ht="13.5" customHeight="1" x14ac:dyDescent="0.25">
      <c r="B12" s="3"/>
      <c r="C12" s="4"/>
      <c r="D12" s="4"/>
      <c r="E12" s="5"/>
    </row>
    <row r="13" spans="2:5" ht="13.5" customHeight="1" x14ac:dyDescent="0.25">
      <c r="B13" s="236" t="s">
        <v>7</v>
      </c>
      <c r="C13" s="237"/>
      <c r="D13" s="237"/>
      <c r="E13" s="238"/>
    </row>
    <row r="14" spans="2:5" ht="13.5" customHeight="1" x14ac:dyDescent="0.25">
      <c r="B14" s="3"/>
      <c r="C14" s="4"/>
      <c r="D14" s="4"/>
      <c r="E14" s="6"/>
    </row>
    <row r="15" spans="2:5" ht="150.75" customHeight="1" x14ac:dyDescent="0.25">
      <c r="B15" s="211" t="s">
        <v>8</v>
      </c>
      <c r="C15" s="212"/>
      <c r="D15" s="212"/>
      <c r="E15" s="213"/>
    </row>
    <row r="16" spans="2:5" ht="13.5" customHeight="1" x14ac:dyDescent="0.25">
      <c r="B16" s="214"/>
      <c r="C16" s="215"/>
      <c r="D16" s="215"/>
      <c r="E16" s="216"/>
    </row>
    <row r="17" spans="2:5" ht="17.25" x14ac:dyDescent="0.3">
      <c r="B17" s="7"/>
      <c r="C17" s="8"/>
      <c r="D17" s="8"/>
      <c r="E17" s="8"/>
    </row>
    <row r="18" spans="2:5" ht="16.5" x14ac:dyDescent="0.25">
      <c r="B18" s="217" t="s">
        <v>9</v>
      </c>
      <c r="C18" s="218"/>
      <c r="D18" s="219"/>
      <c r="E18" s="9" t="s">
        <v>10</v>
      </c>
    </row>
    <row r="19" spans="2:5" ht="16.5" customHeight="1" x14ac:dyDescent="0.25">
      <c r="B19" s="220"/>
      <c r="C19" s="221"/>
      <c r="D19" s="222"/>
      <c r="E19" s="229"/>
    </row>
    <row r="20" spans="2:5" ht="16.5" customHeight="1" x14ac:dyDescent="0.25">
      <c r="B20" s="223"/>
      <c r="C20" s="224"/>
      <c r="D20" s="225"/>
      <c r="E20" s="230"/>
    </row>
    <row r="21" spans="2:5" ht="16.5" customHeight="1" x14ac:dyDescent="0.25">
      <c r="B21" s="223"/>
      <c r="C21" s="224"/>
      <c r="D21" s="225"/>
      <c r="E21" s="230"/>
    </row>
    <row r="22" spans="2:5" ht="16.5" customHeight="1" x14ac:dyDescent="0.25">
      <c r="B22" s="226"/>
      <c r="C22" s="227"/>
      <c r="D22" s="228"/>
      <c r="E22" s="231"/>
    </row>
  </sheetData>
  <mergeCells count="12">
    <mergeCell ref="B3:E4"/>
    <mergeCell ref="B6:E6"/>
    <mergeCell ref="B8:D8"/>
    <mergeCell ref="B11:D11"/>
    <mergeCell ref="B13:E13"/>
    <mergeCell ref="B10:D10"/>
    <mergeCell ref="B9:D9"/>
    <mergeCell ref="B15:E15"/>
    <mergeCell ref="B16:E16"/>
    <mergeCell ref="B18:D18"/>
    <mergeCell ref="B19:D22"/>
    <mergeCell ref="E19:E22"/>
  </mergeCells>
  <pageMargins left="0.7" right="0.7" top="0.78740157499999996" bottom="0.78740157499999996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317B0-8AE5-42BE-9DE9-3F03AC1DB584}">
  <sheetPr>
    <pageSetUpPr fitToPage="1"/>
  </sheetPr>
  <dimension ref="B1:K40"/>
  <sheetViews>
    <sheetView zoomScale="84" zoomScaleNormal="84" workbookViewId="0">
      <selection activeCell="C3" sqref="C3:J3"/>
    </sheetView>
  </sheetViews>
  <sheetFormatPr defaultRowHeight="15" x14ac:dyDescent="0.25"/>
  <cols>
    <col min="2" max="2" width="23.5703125" customWidth="1"/>
    <col min="3" max="3" width="44.5703125" customWidth="1"/>
    <col min="4" max="10" width="25.7109375" customWidth="1"/>
  </cols>
  <sheetData>
    <row r="1" spans="2:11" ht="15.75" x14ac:dyDescent="0.25">
      <c r="B1" s="10" t="s">
        <v>11</v>
      </c>
      <c r="C1" s="10"/>
      <c r="D1" s="10"/>
      <c r="E1" s="10"/>
      <c r="F1" s="10"/>
      <c r="G1" s="10"/>
      <c r="H1" s="10"/>
      <c r="I1" s="10"/>
      <c r="J1" s="11" t="s">
        <v>0</v>
      </c>
      <c r="K1" s="12"/>
    </row>
    <row r="2" spans="2:11" x14ac:dyDescent="0.25">
      <c r="B2" s="13" t="s">
        <v>12</v>
      </c>
      <c r="C2" s="14"/>
      <c r="D2" s="14"/>
      <c r="E2" s="14"/>
      <c r="F2" s="14"/>
      <c r="G2" s="14"/>
      <c r="H2" s="14"/>
      <c r="I2" s="14"/>
      <c r="J2" s="14"/>
      <c r="K2" s="15"/>
    </row>
    <row r="3" spans="2:11" x14ac:dyDescent="0.25">
      <c r="B3" s="16" t="s">
        <v>13</v>
      </c>
      <c r="C3" s="243" t="s">
        <v>14</v>
      </c>
      <c r="D3" s="244"/>
      <c r="E3" s="244"/>
      <c r="F3" s="244"/>
      <c r="G3" s="244"/>
      <c r="H3" s="244"/>
      <c r="I3" s="244"/>
      <c r="J3" s="245"/>
      <c r="K3" s="17"/>
    </row>
    <row r="4" spans="2:11" x14ac:dyDescent="0.25">
      <c r="B4" s="16" t="s">
        <v>32</v>
      </c>
      <c r="C4" s="16"/>
      <c r="D4" s="246">
        <f>'Úvodní list'!E11</f>
        <v>0</v>
      </c>
      <c r="E4" s="247"/>
      <c r="F4" s="244"/>
      <c r="G4" s="244"/>
      <c r="H4" s="244"/>
      <c r="I4" s="244"/>
      <c r="J4" s="245"/>
      <c r="K4" s="18"/>
    </row>
    <row r="5" spans="2:11" x14ac:dyDescent="0.25">
      <c r="B5" s="16" t="s">
        <v>3</v>
      </c>
      <c r="C5" s="246">
        <f>'Úvodní list'!E8</f>
        <v>0</v>
      </c>
      <c r="D5" s="244"/>
      <c r="E5" s="244"/>
      <c r="F5" s="244"/>
      <c r="G5" s="244"/>
      <c r="H5" s="244"/>
      <c r="I5" s="244"/>
      <c r="J5" s="245"/>
      <c r="K5" s="18"/>
    </row>
    <row r="6" spans="2:11" x14ac:dyDescent="0.25">
      <c r="B6" s="16" t="s">
        <v>4</v>
      </c>
      <c r="C6" s="246">
        <f>'Úvodní list'!E9</f>
        <v>0</v>
      </c>
      <c r="D6" s="244"/>
      <c r="E6" s="244"/>
      <c r="F6" s="244"/>
      <c r="G6" s="244"/>
      <c r="H6" s="244"/>
      <c r="I6" s="244"/>
      <c r="J6" s="245"/>
      <c r="K6" s="19"/>
    </row>
    <row r="7" spans="2:11" x14ac:dyDescent="0.25">
      <c r="B7" s="16" t="s">
        <v>5</v>
      </c>
      <c r="C7" s="246">
        <f>'Úvodní list'!E10</f>
        <v>0</v>
      </c>
      <c r="D7" s="244"/>
      <c r="E7" s="244"/>
      <c r="F7" s="244"/>
      <c r="G7" s="244"/>
      <c r="H7" s="244"/>
      <c r="I7" s="244"/>
      <c r="J7" s="245"/>
      <c r="K7" s="19"/>
    </row>
    <row r="8" spans="2:11" ht="15.75" thickBot="1" x14ac:dyDescent="0.3">
      <c r="B8" s="18"/>
      <c r="C8" s="134"/>
      <c r="D8" s="135"/>
      <c r="E8" s="135"/>
      <c r="F8" s="135"/>
      <c r="G8" s="135"/>
      <c r="H8" s="135"/>
      <c r="I8" s="135"/>
      <c r="J8" s="135"/>
      <c r="K8" s="136"/>
    </row>
    <row r="9" spans="2:11" ht="17.25" customHeight="1" thickBot="1" x14ac:dyDescent="0.3">
      <c r="B9" s="12"/>
      <c r="C9" s="12"/>
      <c r="D9" s="12"/>
      <c r="E9" s="12"/>
      <c r="F9" s="12"/>
      <c r="G9" s="250" t="s">
        <v>115</v>
      </c>
      <c r="H9" s="251"/>
      <c r="I9" s="252"/>
      <c r="J9" s="12"/>
      <c r="K9" s="12"/>
    </row>
    <row r="10" spans="2:11" ht="64.5" customHeight="1" thickBot="1" x14ac:dyDescent="0.3">
      <c r="B10" s="248" t="s">
        <v>15</v>
      </c>
      <c r="C10" s="249"/>
      <c r="D10" s="20" t="s">
        <v>16</v>
      </c>
      <c r="E10" s="20" t="s">
        <v>110</v>
      </c>
      <c r="F10" s="20" t="s">
        <v>17</v>
      </c>
      <c r="G10" s="20" t="s">
        <v>111</v>
      </c>
      <c r="H10" s="20" t="s">
        <v>112</v>
      </c>
      <c r="I10" s="20" t="s">
        <v>113</v>
      </c>
      <c r="J10" s="20" t="s">
        <v>114</v>
      </c>
      <c r="K10" s="21"/>
    </row>
    <row r="11" spans="2:11" ht="15.75" thickBot="1" x14ac:dyDescent="0.3">
      <c r="B11" s="22" t="s">
        <v>18</v>
      </c>
      <c r="C11" s="22"/>
      <c r="D11" s="22">
        <v>1</v>
      </c>
      <c r="E11" s="22">
        <v>2</v>
      </c>
      <c r="F11" s="22">
        <v>3</v>
      </c>
      <c r="G11" s="22">
        <v>4</v>
      </c>
      <c r="H11" s="22">
        <v>5</v>
      </c>
      <c r="I11" s="22" t="s">
        <v>119</v>
      </c>
      <c r="J11" s="22" t="s">
        <v>116</v>
      </c>
      <c r="K11" s="12"/>
    </row>
    <row r="12" spans="2:11" ht="15.75" thickBot="1" x14ac:dyDescent="0.3">
      <c r="B12" s="239" t="s">
        <v>19</v>
      </c>
      <c r="C12" s="240"/>
      <c r="D12" s="23">
        <f t="shared" ref="D12:I12" si="0">SUM(D22:D31,D14:D20)</f>
        <v>0</v>
      </c>
      <c r="E12" s="23">
        <f t="shared" si="0"/>
        <v>0</v>
      </c>
      <c r="F12" s="23">
        <f t="shared" si="0"/>
        <v>0</v>
      </c>
      <c r="G12" s="23">
        <f t="shared" si="0"/>
        <v>0</v>
      </c>
      <c r="H12" s="23">
        <f t="shared" si="0"/>
        <v>0</v>
      </c>
      <c r="I12" s="23">
        <f t="shared" si="0"/>
        <v>0</v>
      </c>
      <c r="J12" s="23">
        <f>SUM(J22:J31,J14:J20)</f>
        <v>0</v>
      </c>
      <c r="K12" s="24"/>
    </row>
    <row r="13" spans="2:11" ht="41.25" thickBot="1" x14ac:dyDescent="0.3">
      <c r="B13" s="25" t="s">
        <v>20</v>
      </c>
      <c r="C13" s="26" t="s">
        <v>21</v>
      </c>
      <c r="D13" s="27" t="s">
        <v>22</v>
      </c>
      <c r="E13" s="145"/>
      <c r="F13" s="27"/>
      <c r="G13" s="27"/>
      <c r="H13" s="27"/>
      <c r="I13" s="145"/>
      <c r="J13" s="27"/>
      <c r="K13" s="12"/>
    </row>
    <row r="14" spans="2:11" x14ac:dyDescent="0.25">
      <c r="B14" s="28"/>
      <c r="C14" s="29"/>
      <c r="D14" s="142"/>
      <c r="E14" s="202">
        <f>D14*0.07</f>
        <v>0</v>
      </c>
      <c r="F14" s="146"/>
      <c r="G14" s="30"/>
      <c r="H14" s="150"/>
      <c r="I14" s="205">
        <f>G14+H14</f>
        <v>0</v>
      </c>
      <c r="J14" s="153">
        <f>D14-F14-I14</f>
        <v>0</v>
      </c>
      <c r="K14" s="12"/>
    </row>
    <row r="15" spans="2:11" x14ac:dyDescent="0.25">
      <c r="B15" s="31"/>
      <c r="C15" s="32"/>
      <c r="D15" s="142"/>
      <c r="E15" s="203">
        <f t="shared" ref="E15:E20" si="1">D15*0.07</f>
        <v>0</v>
      </c>
      <c r="F15" s="147"/>
      <c r="G15" s="33"/>
      <c r="H15" s="151"/>
      <c r="I15" s="206">
        <f t="shared" ref="I15:I20" si="2">G15+H15</f>
        <v>0</v>
      </c>
      <c r="J15" s="154">
        <f t="shared" ref="J15:J31" si="3">D15-F15-I15</f>
        <v>0</v>
      </c>
      <c r="K15" s="12"/>
    </row>
    <row r="16" spans="2:11" x14ac:dyDescent="0.25">
      <c r="B16" s="31"/>
      <c r="C16" s="32"/>
      <c r="D16" s="142"/>
      <c r="E16" s="203">
        <f t="shared" si="1"/>
        <v>0</v>
      </c>
      <c r="F16" s="147"/>
      <c r="G16" s="33"/>
      <c r="H16" s="151"/>
      <c r="I16" s="206">
        <f t="shared" si="2"/>
        <v>0</v>
      </c>
      <c r="J16" s="154">
        <f t="shared" si="3"/>
        <v>0</v>
      </c>
      <c r="K16" s="12"/>
    </row>
    <row r="17" spans="2:11" x14ac:dyDescent="0.25">
      <c r="B17" s="31"/>
      <c r="C17" s="32"/>
      <c r="D17" s="142"/>
      <c r="E17" s="203">
        <f t="shared" si="1"/>
        <v>0</v>
      </c>
      <c r="F17" s="147"/>
      <c r="G17" s="33"/>
      <c r="H17" s="151"/>
      <c r="I17" s="206">
        <f t="shared" si="2"/>
        <v>0</v>
      </c>
      <c r="J17" s="154">
        <f t="shared" si="3"/>
        <v>0</v>
      </c>
      <c r="K17" s="12"/>
    </row>
    <row r="18" spans="2:11" x14ac:dyDescent="0.25">
      <c r="B18" s="31"/>
      <c r="C18" s="32"/>
      <c r="D18" s="142"/>
      <c r="E18" s="203">
        <f t="shared" si="1"/>
        <v>0</v>
      </c>
      <c r="F18" s="147"/>
      <c r="G18" s="33"/>
      <c r="H18" s="151"/>
      <c r="I18" s="206">
        <f t="shared" si="2"/>
        <v>0</v>
      </c>
      <c r="J18" s="154">
        <f t="shared" si="3"/>
        <v>0</v>
      </c>
      <c r="K18" s="12"/>
    </row>
    <row r="19" spans="2:11" x14ac:dyDescent="0.25">
      <c r="B19" s="31"/>
      <c r="C19" s="32"/>
      <c r="D19" s="142"/>
      <c r="E19" s="203">
        <f t="shared" si="1"/>
        <v>0</v>
      </c>
      <c r="F19" s="147"/>
      <c r="G19" s="33"/>
      <c r="H19" s="151"/>
      <c r="I19" s="206">
        <f t="shared" si="2"/>
        <v>0</v>
      </c>
      <c r="J19" s="154">
        <f t="shared" si="3"/>
        <v>0</v>
      </c>
      <c r="K19" s="12"/>
    </row>
    <row r="20" spans="2:11" ht="15.75" thickBot="1" x14ac:dyDescent="0.3">
      <c r="B20" s="34"/>
      <c r="C20" s="35"/>
      <c r="D20" s="142"/>
      <c r="E20" s="204">
        <f t="shared" si="1"/>
        <v>0</v>
      </c>
      <c r="F20" s="148"/>
      <c r="G20" s="36"/>
      <c r="H20" s="152"/>
      <c r="I20" s="207">
        <f t="shared" si="2"/>
        <v>0</v>
      </c>
      <c r="J20" s="155">
        <f t="shared" si="3"/>
        <v>0</v>
      </c>
      <c r="K20" s="12"/>
    </row>
    <row r="21" spans="2:11" ht="42" customHeight="1" thickBot="1" x14ac:dyDescent="0.3">
      <c r="B21" s="25" t="s">
        <v>23</v>
      </c>
      <c r="C21" s="26" t="s">
        <v>21</v>
      </c>
      <c r="D21" s="27" t="s">
        <v>22</v>
      </c>
      <c r="E21" s="149"/>
      <c r="F21" s="27"/>
      <c r="G21" s="27"/>
      <c r="H21" s="27"/>
      <c r="I21" s="149"/>
      <c r="J21" s="27"/>
      <c r="K21" s="12"/>
    </row>
    <row r="22" spans="2:11" x14ac:dyDescent="0.25">
      <c r="B22" s="34"/>
      <c r="C22" s="37"/>
      <c r="D22" s="142"/>
      <c r="E22" s="202">
        <f>D22*0.04</f>
        <v>0</v>
      </c>
      <c r="F22" s="40"/>
      <c r="G22" s="38"/>
      <c r="H22" s="156"/>
      <c r="I22" s="208">
        <f>G22+H22</f>
        <v>0</v>
      </c>
      <c r="J22" s="158">
        <f t="shared" si="3"/>
        <v>0</v>
      </c>
      <c r="K22" s="12"/>
    </row>
    <row r="23" spans="2:11" x14ac:dyDescent="0.25">
      <c r="B23" s="34"/>
      <c r="C23" s="39"/>
      <c r="D23" s="142"/>
      <c r="E23" s="203">
        <f t="shared" ref="E23:E31" si="4">D23*0.04</f>
        <v>0</v>
      </c>
      <c r="F23" s="40"/>
      <c r="G23" s="38"/>
      <c r="H23" s="156"/>
      <c r="I23" s="209">
        <f t="shared" ref="I23:I31" si="5">G23+H23</f>
        <v>0</v>
      </c>
      <c r="J23" s="159">
        <f t="shared" si="3"/>
        <v>0</v>
      </c>
      <c r="K23" s="12"/>
    </row>
    <row r="24" spans="2:11" x14ac:dyDescent="0.25">
      <c r="B24" s="34"/>
      <c r="C24" s="39"/>
      <c r="D24" s="142"/>
      <c r="E24" s="203">
        <f t="shared" si="4"/>
        <v>0</v>
      </c>
      <c r="F24" s="40"/>
      <c r="G24" s="38"/>
      <c r="H24" s="156"/>
      <c r="I24" s="209">
        <f t="shared" si="5"/>
        <v>0</v>
      </c>
      <c r="J24" s="160">
        <f t="shared" si="3"/>
        <v>0</v>
      </c>
      <c r="K24" s="12"/>
    </row>
    <row r="25" spans="2:11" x14ac:dyDescent="0.25">
      <c r="B25" s="34"/>
      <c r="C25" s="39"/>
      <c r="D25" s="142"/>
      <c r="E25" s="203">
        <f t="shared" si="4"/>
        <v>0</v>
      </c>
      <c r="F25" s="40"/>
      <c r="G25" s="38"/>
      <c r="H25" s="156"/>
      <c r="I25" s="209">
        <f t="shared" si="5"/>
        <v>0</v>
      </c>
      <c r="J25" s="159">
        <f t="shared" si="3"/>
        <v>0</v>
      </c>
      <c r="K25" s="12"/>
    </row>
    <row r="26" spans="2:11" x14ac:dyDescent="0.25">
      <c r="B26" s="34"/>
      <c r="C26" s="39"/>
      <c r="D26" s="142"/>
      <c r="E26" s="203">
        <f t="shared" si="4"/>
        <v>0</v>
      </c>
      <c r="F26" s="40"/>
      <c r="G26" s="38"/>
      <c r="H26" s="156"/>
      <c r="I26" s="209">
        <f t="shared" si="5"/>
        <v>0</v>
      </c>
      <c r="J26" s="159">
        <f t="shared" si="3"/>
        <v>0</v>
      </c>
      <c r="K26" s="12"/>
    </row>
    <row r="27" spans="2:11" x14ac:dyDescent="0.25">
      <c r="B27" s="34"/>
      <c r="C27" s="39"/>
      <c r="D27" s="143"/>
      <c r="E27" s="203">
        <f t="shared" si="4"/>
        <v>0</v>
      </c>
      <c r="F27" s="40"/>
      <c r="G27" s="38"/>
      <c r="H27" s="156"/>
      <c r="I27" s="209">
        <f t="shared" si="5"/>
        <v>0</v>
      </c>
      <c r="J27" s="159">
        <f t="shared" si="3"/>
        <v>0</v>
      </c>
      <c r="K27" s="12"/>
    </row>
    <row r="28" spans="2:11" x14ac:dyDescent="0.25">
      <c r="B28" s="34"/>
      <c r="C28" s="39"/>
      <c r="D28" s="143"/>
      <c r="E28" s="203">
        <f t="shared" si="4"/>
        <v>0</v>
      </c>
      <c r="F28" s="40"/>
      <c r="G28" s="38"/>
      <c r="H28" s="156"/>
      <c r="I28" s="209">
        <f t="shared" si="5"/>
        <v>0</v>
      </c>
      <c r="J28" s="159">
        <f t="shared" si="3"/>
        <v>0</v>
      </c>
      <c r="K28" s="12"/>
    </row>
    <row r="29" spans="2:11" x14ac:dyDescent="0.25">
      <c r="B29" s="34"/>
      <c r="C29" s="39"/>
      <c r="D29" s="143"/>
      <c r="E29" s="203">
        <f t="shared" si="4"/>
        <v>0</v>
      </c>
      <c r="F29" s="40"/>
      <c r="G29" s="38"/>
      <c r="H29" s="156"/>
      <c r="I29" s="209">
        <f t="shared" si="5"/>
        <v>0</v>
      </c>
      <c r="J29" s="159">
        <f t="shared" si="3"/>
        <v>0</v>
      </c>
      <c r="K29" s="12"/>
    </row>
    <row r="30" spans="2:11" x14ac:dyDescent="0.25">
      <c r="B30" s="34"/>
      <c r="C30" s="39"/>
      <c r="D30" s="143"/>
      <c r="E30" s="203">
        <f t="shared" si="4"/>
        <v>0</v>
      </c>
      <c r="F30" s="40"/>
      <c r="G30" s="38"/>
      <c r="H30" s="156"/>
      <c r="I30" s="209">
        <f t="shared" si="5"/>
        <v>0</v>
      </c>
      <c r="J30" s="159">
        <f t="shared" si="3"/>
        <v>0</v>
      </c>
      <c r="K30" s="12"/>
    </row>
    <row r="31" spans="2:11" ht="15.75" thickBot="1" x14ac:dyDescent="0.3">
      <c r="B31" s="41"/>
      <c r="C31" s="42"/>
      <c r="D31" s="144"/>
      <c r="E31" s="204">
        <f t="shared" si="4"/>
        <v>0</v>
      </c>
      <c r="F31" s="43"/>
      <c r="G31" s="44"/>
      <c r="H31" s="157"/>
      <c r="I31" s="210">
        <f t="shared" si="5"/>
        <v>0</v>
      </c>
      <c r="J31" s="161">
        <f t="shared" si="3"/>
        <v>0</v>
      </c>
      <c r="K31" s="12"/>
    </row>
    <row r="32" spans="2:11" x14ac:dyDescent="0.25">
      <c r="B32" s="45" t="s">
        <v>24</v>
      </c>
      <c r="C32" s="45"/>
      <c r="D32" s="12"/>
      <c r="E32" s="12"/>
      <c r="F32" s="12"/>
      <c r="G32" s="12"/>
      <c r="H32" s="12"/>
      <c r="I32" s="12"/>
      <c r="J32" s="12"/>
      <c r="K32" s="12"/>
    </row>
    <row r="33" spans="2:11" ht="15.75" x14ac:dyDescent="0.3">
      <c r="B33" s="241" t="s">
        <v>25</v>
      </c>
      <c r="C33" s="241"/>
      <c r="D33" s="241"/>
      <c r="E33" s="241"/>
      <c r="F33" s="241"/>
      <c r="G33" s="241"/>
      <c r="H33" s="241"/>
      <c r="I33" s="241"/>
      <c r="J33" s="241"/>
      <c r="K33" s="12"/>
    </row>
    <row r="34" spans="2:11" ht="15.75" x14ac:dyDescent="0.3">
      <c r="B34" s="46" t="s">
        <v>26</v>
      </c>
      <c r="C34" s="46"/>
      <c r="D34" s="12"/>
      <c r="E34" s="12"/>
      <c r="F34" s="12"/>
      <c r="G34" s="12"/>
      <c r="H34" s="12"/>
      <c r="I34" s="12"/>
      <c r="J34" s="12"/>
      <c r="K34" s="12"/>
    </row>
    <row r="35" spans="2:11" ht="15.75" x14ac:dyDescent="0.3">
      <c r="B35" s="162" t="s">
        <v>140</v>
      </c>
      <c r="C35" s="162"/>
      <c r="D35" s="12"/>
      <c r="E35" s="12"/>
      <c r="F35" s="12"/>
      <c r="G35" s="12"/>
      <c r="H35" s="12"/>
      <c r="I35" s="12"/>
      <c r="J35" s="12"/>
      <c r="K35" s="12"/>
    </row>
    <row r="36" spans="2:11" ht="15.75" x14ac:dyDescent="0.3">
      <c r="B36" s="46" t="s">
        <v>108</v>
      </c>
      <c r="C36" s="46"/>
      <c r="D36" s="12"/>
      <c r="E36" s="12"/>
      <c r="F36" s="46"/>
      <c r="G36" s="46"/>
      <c r="H36" s="46"/>
      <c r="I36" s="12"/>
      <c r="J36" s="12"/>
      <c r="K36" s="12"/>
    </row>
    <row r="37" spans="2:11" ht="15.75" x14ac:dyDescent="0.3">
      <c r="B37" s="242" t="s">
        <v>117</v>
      </c>
      <c r="C37" s="242"/>
      <c r="D37" s="242"/>
      <c r="E37" s="242"/>
      <c r="F37" s="242"/>
      <c r="G37" s="138"/>
      <c r="H37" s="138"/>
      <c r="I37" s="47"/>
      <c r="J37" s="47"/>
      <c r="K37" s="47"/>
    </row>
    <row r="38" spans="2:11" ht="15.75" x14ac:dyDescent="0.3">
      <c r="B38" s="163" t="s">
        <v>118</v>
      </c>
      <c r="C38" s="138"/>
      <c r="D38" s="138"/>
      <c r="E38" s="138"/>
      <c r="F38" s="138"/>
      <c r="G38" s="138"/>
      <c r="H38" s="138"/>
      <c r="I38" s="47"/>
      <c r="J38" s="47"/>
      <c r="K38" s="47"/>
    </row>
    <row r="39" spans="2:11" ht="15.75" x14ac:dyDescent="0.3">
      <c r="B39" s="48" t="s">
        <v>109</v>
      </c>
      <c r="C39" s="48"/>
      <c r="D39" s="47"/>
      <c r="E39" s="47"/>
      <c r="F39" s="48"/>
      <c r="G39" s="48"/>
      <c r="H39" s="48"/>
      <c r="I39" s="47"/>
      <c r="J39" s="47"/>
      <c r="K39" s="47"/>
    </row>
    <row r="40" spans="2:11" ht="15.75" x14ac:dyDescent="0.3">
      <c r="B40" s="12"/>
      <c r="C40" s="12"/>
      <c r="D40" s="12"/>
      <c r="E40" s="12"/>
      <c r="F40" s="46"/>
      <c r="G40" s="46"/>
      <c r="H40" s="46"/>
      <c r="I40" s="12"/>
      <c r="J40" s="12"/>
      <c r="K40" s="12"/>
    </row>
  </sheetData>
  <sheetProtection algorithmName="SHA-512" hashValue="4rhpYCamlCVypuNvI1ud9Eh7KqHgcAZsjevSLnBVtDSEBDgaquPJCAKKwA48HQSEoEmwiTkw+ZxiZ2ei19u1OQ==" saltValue="d8Pnn6iSl2AfKmjYscA2Iw==" spinCount="100000" sheet="1" objects="1" scenarios="1"/>
  <mergeCells count="10">
    <mergeCell ref="B12:C12"/>
    <mergeCell ref="B33:J33"/>
    <mergeCell ref="B37:F37"/>
    <mergeCell ref="C3:J3"/>
    <mergeCell ref="D4:J4"/>
    <mergeCell ref="C5:J5"/>
    <mergeCell ref="C6:J6"/>
    <mergeCell ref="C7:J7"/>
    <mergeCell ref="B10:C10"/>
    <mergeCell ref="G9:I9"/>
  </mergeCells>
  <pageMargins left="0.7" right="0.7" top="0.78740157499999996" bottom="0.78740157499999996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B6F4-8C48-4A86-83A3-D9388C3FC5B4}">
  <sheetPr>
    <pageSetUpPr fitToPage="1"/>
  </sheetPr>
  <dimension ref="B1:R40"/>
  <sheetViews>
    <sheetView zoomScale="90" zoomScaleNormal="90" workbookViewId="0">
      <selection activeCell="E13" sqref="E13"/>
    </sheetView>
  </sheetViews>
  <sheetFormatPr defaultRowHeight="15" x14ac:dyDescent="0.25"/>
  <cols>
    <col min="1" max="1" width="3.140625" customWidth="1"/>
    <col min="2" max="2" width="26.140625" customWidth="1"/>
    <col min="3" max="3" width="22.5703125" customWidth="1"/>
    <col min="4" max="4" width="18.85546875" customWidth="1"/>
    <col min="5" max="8" width="13.85546875" customWidth="1"/>
    <col min="9" max="10" width="13.7109375" customWidth="1"/>
    <col min="11" max="12" width="11.7109375" customWidth="1"/>
    <col min="13" max="14" width="13.7109375" customWidth="1"/>
    <col min="15" max="15" width="16" customWidth="1"/>
    <col min="16" max="16" width="11.5703125" customWidth="1"/>
    <col min="17" max="17" width="13.5703125" customWidth="1"/>
  </cols>
  <sheetData>
    <row r="1" spans="2:18" ht="15.75" x14ac:dyDescent="0.25">
      <c r="B1" s="10" t="s">
        <v>11</v>
      </c>
      <c r="C1" s="10"/>
      <c r="D1" s="10"/>
      <c r="E1" s="10"/>
      <c r="F1" s="10"/>
      <c r="G1" s="11"/>
      <c r="H1" s="12"/>
      <c r="P1" t="s">
        <v>0</v>
      </c>
    </row>
    <row r="2" spans="2:18" x14ac:dyDescent="0.25">
      <c r="B2" s="137" t="s">
        <v>12</v>
      </c>
      <c r="C2" s="15"/>
      <c r="D2" s="15"/>
      <c r="E2" s="15"/>
      <c r="F2" s="15"/>
      <c r="G2" s="15"/>
      <c r="H2" s="15"/>
    </row>
    <row r="3" spans="2:18" x14ac:dyDescent="0.25">
      <c r="B3" s="16" t="s">
        <v>13</v>
      </c>
      <c r="C3" s="243" t="s">
        <v>14</v>
      </c>
      <c r="D3" s="244"/>
      <c r="E3" s="244"/>
      <c r="F3" s="244"/>
      <c r="G3" s="244"/>
      <c r="H3" s="244"/>
      <c r="I3" s="244"/>
      <c r="J3" s="245"/>
      <c r="K3" s="17"/>
    </row>
    <row r="4" spans="2:18" x14ac:dyDescent="0.25">
      <c r="B4" s="16" t="s">
        <v>141</v>
      </c>
      <c r="C4" s="16"/>
      <c r="D4" s="246">
        <f>'Úvodní list'!E11</f>
        <v>0</v>
      </c>
      <c r="E4" s="247"/>
      <c r="F4" s="244"/>
      <c r="G4" s="244"/>
      <c r="H4" s="244"/>
      <c r="I4" s="244"/>
      <c r="J4" s="245"/>
      <c r="K4" s="18"/>
    </row>
    <row r="5" spans="2:18" x14ac:dyDescent="0.25">
      <c r="B5" s="16" t="s">
        <v>3</v>
      </c>
      <c r="C5" s="246">
        <f>'Úvodní list'!E8</f>
        <v>0</v>
      </c>
      <c r="D5" s="244"/>
      <c r="E5" s="244"/>
      <c r="F5" s="244"/>
      <c r="G5" s="244"/>
      <c r="H5" s="244"/>
      <c r="I5" s="244"/>
      <c r="J5" s="245"/>
      <c r="K5" s="18"/>
    </row>
    <row r="6" spans="2:18" x14ac:dyDescent="0.25">
      <c r="B6" s="16" t="s">
        <v>4</v>
      </c>
      <c r="C6" s="246">
        <f>'Úvodní list'!E9</f>
        <v>0</v>
      </c>
      <c r="D6" s="244"/>
      <c r="E6" s="244"/>
      <c r="F6" s="244"/>
      <c r="G6" s="244"/>
      <c r="H6" s="244"/>
      <c r="I6" s="244"/>
      <c r="J6" s="245"/>
      <c r="K6" s="19"/>
    </row>
    <row r="7" spans="2:18" x14ac:dyDescent="0.25">
      <c r="B7" s="16" t="s">
        <v>5</v>
      </c>
      <c r="C7" s="246">
        <f>'Úvodní list'!E10</f>
        <v>0</v>
      </c>
      <c r="D7" s="244"/>
      <c r="E7" s="244"/>
      <c r="F7" s="244"/>
      <c r="G7" s="244"/>
      <c r="H7" s="244"/>
      <c r="I7" s="244"/>
      <c r="J7" s="245"/>
      <c r="K7" s="19"/>
    </row>
    <row r="8" spans="2:18" ht="15.75" thickBot="1" x14ac:dyDescent="0.3">
      <c r="B8" s="18"/>
      <c r="C8" s="134"/>
      <c r="D8" s="135"/>
      <c r="E8" s="135"/>
      <c r="F8" s="135"/>
      <c r="G8" s="135"/>
      <c r="H8" s="136"/>
    </row>
    <row r="9" spans="2:18" ht="77.25" customHeight="1" thickBot="1" x14ac:dyDescent="0.3">
      <c r="B9" s="164" t="s">
        <v>15</v>
      </c>
      <c r="C9" s="165" t="s">
        <v>120</v>
      </c>
      <c r="D9" s="165" t="s">
        <v>133</v>
      </c>
      <c r="E9" s="165" t="s">
        <v>121</v>
      </c>
      <c r="F9" s="165" t="s">
        <v>122</v>
      </c>
      <c r="G9" s="165" t="s">
        <v>123</v>
      </c>
      <c r="H9" s="165" t="s">
        <v>124</v>
      </c>
      <c r="I9" s="165" t="s">
        <v>125</v>
      </c>
      <c r="J9" s="165" t="s">
        <v>126</v>
      </c>
      <c r="K9" s="165" t="s">
        <v>127</v>
      </c>
      <c r="L9" s="166" t="s">
        <v>128</v>
      </c>
      <c r="M9" s="167" t="s">
        <v>129</v>
      </c>
      <c r="N9" s="184" t="s">
        <v>112</v>
      </c>
      <c r="O9" s="165" t="s">
        <v>130</v>
      </c>
      <c r="P9" s="165" t="s">
        <v>131</v>
      </c>
      <c r="Q9" s="165" t="s">
        <v>132</v>
      </c>
    </row>
    <row r="10" spans="2:18" ht="15.75" thickBot="1" x14ac:dyDescent="0.3">
      <c r="B10" s="176" t="s">
        <v>18</v>
      </c>
      <c r="C10" s="176">
        <v>1</v>
      </c>
      <c r="D10" s="176">
        <v>2</v>
      </c>
      <c r="E10" s="176">
        <v>3</v>
      </c>
      <c r="F10" s="176">
        <v>4</v>
      </c>
      <c r="G10" s="176">
        <v>5</v>
      </c>
      <c r="H10" s="176">
        <v>6</v>
      </c>
      <c r="I10" s="176">
        <v>7</v>
      </c>
      <c r="J10" s="176">
        <v>8</v>
      </c>
      <c r="K10" s="177">
        <v>9</v>
      </c>
      <c r="L10" s="178">
        <v>10</v>
      </c>
      <c r="M10" s="178">
        <v>11</v>
      </c>
      <c r="N10" s="185">
        <v>12</v>
      </c>
      <c r="O10" s="51">
        <v>13</v>
      </c>
      <c r="P10" s="51">
        <v>14</v>
      </c>
      <c r="Q10" s="51">
        <v>15</v>
      </c>
      <c r="R10" s="50"/>
    </row>
    <row r="11" spans="2:18" ht="15.75" thickBot="1" x14ac:dyDescent="0.3">
      <c r="B11" s="52" t="s">
        <v>19</v>
      </c>
      <c r="C11" s="53">
        <f>SUM(C13:C19,C21:C30)</f>
        <v>0</v>
      </c>
      <c r="D11" s="53">
        <f t="shared" ref="D11:N11" si="0">SUM(D13:D19,D21:D30)</f>
        <v>0</v>
      </c>
      <c r="E11" s="53">
        <f t="shared" si="0"/>
        <v>0</v>
      </c>
      <c r="F11" s="53">
        <f t="shared" si="0"/>
        <v>0</v>
      </c>
      <c r="G11" s="53">
        <f t="shared" si="0"/>
        <v>0</v>
      </c>
      <c r="H11" s="53">
        <f t="shared" si="0"/>
        <v>0</v>
      </c>
      <c r="I11" s="53">
        <f t="shared" si="0"/>
        <v>0</v>
      </c>
      <c r="J11" s="53">
        <f t="shared" si="0"/>
        <v>0</v>
      </c>
      <c r="K11" s="53">
        <f t="shared" si="0"/>
        <v>0</v>
      </c>
      <c r="L11" s="53">
        <f t="shared" si="0"/>
        <v>0</v>
      </c>
      <c r="M11" s="53">
        <f t="shared" si="0"/>
        <v>0</v>
      </c>
      <c r="N11" s="53">
        <f t="shared" si="0"/>
        <v>0</v>
      </c>
      <c r="O11" s="54" t="e">
        <f>(D11/(C11))*100</f>
        <v>#DIV/0!</v>
      </c>
      <c r="P11" s="53">
        <f>SUM(P13:P19,P21:P30)</f>
        <v>0</v>
      </c>
      <c r="Q11" s="53">
        <f>SUM(Q13:Q19,Q21:Q30)</f>
        <v>0</v>
      </c>
      <c r="R11" s="50"/>
    </row>
    <row r="12" spans="2:18" ht="27" customHeight="1" thickBot="1" x14ac:dyDescent="0.3">
      <c r="B12" s="25" t="s">
        <v>20</v>
      </c>
      <c r="C12" s="55"/>
      <c r="D12" s="174"/>
      <c r="E12" s="55"/>
      <c r="F12" s="55"/>
      <c r="G12" s="55"/>
      <c r="H12" s="55"/>
      <c r="I12" s="55"/>
      <c r="J12" s="55"/>
      <c r="K12" s="56"/>
      <c r="L12" s="56"/>
      <c r="M12" s="57"/>
      <c r="N12" s="182"/>
      <c r="O12" s="57"/>
      <c r="P12" s="57"/>
      <c r="Q12" s="57">
        <v>0</v>
      </c>
      <c r="R12" s="50"/>
    </row>
    <row r="13" spans="2:18" x14ac:dyDescent="0.25">
      <c r="B13" s="58">
        <f>'Souhrnná tabulka'!B14</f>
        <v>0</v>
      </c>
      <c r="C13" s="168"/>
      <c r="D13" s="199">
        <f>'Souhrnná tabulka'!G14</f>
        <v>0</v>
      </c>
      <c r="E13" s="171"/>
      <c r="F13" s="59"/>
      <c r="G13" s="59"/>
      <c r="H13" s="59"/>
      <c r="I13" s="59"/>
      <c r="J13" s="59"/>
      <c r="K13" s="59"/>
      <c r="L13" s="59"/>
      <c r="M13" s="168"/>
      <c r="N13" s="199">
        <f>'Souhrnná tabulka'!H14</f>
        <v>0</v>
      </c>
      <c r="O13" s="179" t="e">
        <f t="shared" ref="O13:O19" si="1">(D13/(C13))*100</f>
        <v>#DIV/0!</v>
      </c>
      <c r="P13" s="60">
        <f t="shared" ref="P13:P19" si="2">IF((D13-(0.95*C13))&lt;0,0,(D13-(0.95*C13)))</f>
        <v>0</v>
      </c>
      <c r="Q13" s="60">
        <f t="shared" ref="Q13:Q19" si="3">(D13+E13+F13+G13+H13+I13+J13+K13+L13+M13)-C13</f>
        <v>0</v>
      </c>
      <c r="R13" s="50"/>
    </row>
    <row r="14" spans="2:18" x14ac:dyDescent="0.25">
      <c r="B14" s="61">
        <f>'Souhrnná tabulka'!B15</f>
        <v>0</v>
      </c>
      <c r="C14" s="169"/>
      <c r="D14" s="200">
        <f>'Souhrnná tabulka'!G15</f>
        <v>0</v>
      </c>
      <c r="E14" s="172"/>
      <c r="F14" s="62"/>
      <c r="G14" s="62"/>
      <c r="H14" s="62"/>
      <c r="I14" s="62"/>
      <c r="J14" s="62"/>
      <c r="K14" s="62"/>
      <c r="L14" s="62"/>
      <c r="M14" s="169"/>
      <c r="N14" s="200">
        <f>'Souhrnná tabulka'!H15</f>
        <v>0</v>
      </c>
      <c r="O14" s="180" t="e">
        <f t="shared" si="1"/>
        <v>#DIV/0!</v>
      </c>
      <c r="P14" s="63">
        <f t="shared" si="2"/>
        <v>0</v>
      </c>
      <c r="Q14" s="63">
        <f t="shared" si="3"/>
        <v>0</v>
      </c>
      <c r="R14" s="50"/>
    </row>
    <row r="15" spans="2:18" x14ac:dyDescent="0.25">
      <c r="B15" s="61">
        <f>'Souhrnná tabulka'!B16</f>
        <v>0</v>
      </c>
      <c r="C15" s="169"/>
      <c r="D15" s="200">
        <f>'Souhrnná tabulka'!G16</f>
        <v>0</v>
      </c>
      <c r="E15" s="172"/>
      <c r="F15" s="62"/>
      <c r="G15" s="62"/>
      <c r="H15" s="62"/>
      <c r="I15" s="62"/>
      <c r="J15" s="62"/>
      <c r="K15" s="62"/>
      <c r="L15" s="62"/>
      <c r="M15" s="169"/>
      <c r="N15" s="200">
        <f>'Souhrnná tabulka'!H16</f>
        <v>0</v>
      </c>
      <c r="O15" s="180" t="e">
        <f t="shared" si="1"/>
        <v>#DIV/0!</v>
      </c>
      <c r="P15" s="63">
        <f t="shared" si="2"/>
        <v>0</v>
      </c>
      <c r="Q15" s="63">
        <f t="shared" si="3"/>
        <v>0</v>
      </c>
      <c r="R15" s="50"/>
    </row>
    <row r="16" spans="2:18" x14ac:dyDescent="0.25">
      <c r="B16" s="61">
        <f>'Souhrnná tabulka'!B17</f>
        <v>0</v>
      </c>
      <c r="C16" s="169"/>
      <c r="D16" s="200">
        <f>'Souhrnná tabulka'!G17</f>
        <v>0</v>
      </c>
      <c r="E16" s="172"/>
      <c r="F16" s="62"/>
      <c r="G16" s="62"/>
      <c r="H16" s="62"/>
      <c r="I16" s="62"/>
      <c r="J16" s="62"/>
      <c r="K16" s="62"/>
      <c r="L16" s="62"/>
      <c r="M16" s="169"/>
      <c r="N16" s="200">
        <f>'Souhrnná tabulka'!H17</f>
        <v>0</v>
      </c>
      <c r="O16" s="180" t="e">
        <f t="shared" si="1"/>
        <v>#DIV/0!</v>
      </c>
      <c r="P16" s="63">
        <f t="shared" si="2"/>
        <v>0</v>
      </c>
      <c r="Q16" s="63">
        <f t="shared" si="3"/>
        <v>0</v>
      </c>
      <c r="R16" s="50"/>
    </row>
    <row r="17" spans="2:18" x14ac:dyDescent="0.25">
      <c r="B17" s="61">
        <f>'Souhrnná tabulka'!B18</f>
        <v>0</v>
      </c>
      <c r="C17" s="169"/>
      <c r="D17" s="200">
        <f>'Souhrnná tabulka'!G18</f>
        <v>0</v>
      </c>
      <c r="E17" s="172"/>
      <c r="F17" s="62"/>
      <c r="G17" s="62"/>
      <c r="H17" s="62"/>
      <c r="I17" s="62"/>
      <c r="J17" s="62"/>
      <c r="K17" s="62"/>
      <c r="L17" s="62"/>
      <c r="M17" s="169"/>
      <c r="N17" s="200">
        <f>'Souhrnná tabulka'!H18</f>
        <v>0</v>
      </c>
      <c r="O17" s="180" t="e">
        <f t="shared" si="1"/>
        <v>#DIV/0!</v>
      </c>
      <c r="P17" s="63">
        <f t="shared" si="2"/>
        <v>0</v>
      </c>
      <c r="Q17" s="63">
        <f t="shared" si="3"/>
        <v>0</v>
      </c>
      <c r="R17" s="50"/>
    </row>
    <row r="18" spans="2:18" x14ac:dyDescent="0.25">
      <c r="B18" s="61">
        <f>'Souhrnná tabulka'!B19</f>
        <v>0</v>
      </c>
      <c r="C18" s="169"/>
      <c r="D18" s="200">
        <f>'Souhrnná tabulka'!G19</f>
        <v>0</v>
      </c>
      <c r="E18" s="172"/>
      <c r="F18" s="62"/>
      <c r="G18" s="62"/>
      <c r="H18" s="62"/>
      <c r="I18" s="62"/>
      <c r="J18" s="62"/>
      <c r="K18" s="62"/>
      <c r="L18" s="62"/>
      <c r="M18" s="169"/>
      <c r="N18" s="200">
        <f>'Souhrnná tabulka'!H19</f>
        <v>0</v>
      </c>
      <c r="O18" s="180" t="e">
        <f t="shared" si="1"/>
        <v>#DIV/0!</v>
      </c>
      <c r="P18" s="63">
        <f t="shared" si="2"/>
        <v>0</v>
      </c>
      <c r="Q18" s="63">
        <f t="shared" si="3"/>
        <v>0</v>
      </c>
      <c r="R18" s="50"/>
    </row>
    <row r="19" spans="2:18" ht="15.75" thickBot="1" x14ac:dyDescent="0.3">
      <c r="B19" s="64">
        <f>'Souhrnná tabulka'!B20</f>
        <v>0</v>
      </c>
      <c r="C19" s="170"/>
      <c r="D19" s="201">
        <f>'Souhrnná tabulka'!G20</f>
        <v>0</v>
      </c>
      <c r="E19" s="173"/>
      <c r="F19" s="65"/>
      <c r="G19" s="65"/>
      <c r="H19" s="65"/>
      <c r="I19" s="65"/>
      <c r="J19" s="65"/>
      <c r="K19" s="65"/>
      <c r="L19" s="65"/>
      <c r="M19" s="170"/>
      <c r="N19" s="201">
        <f>'Souhrnná tabulka'!H20</f>
        <v>0</v>
      </c>
      <c r="O19" s="181" t="e">
        <f t="shared" si="1"/>
        <v>#DIV/0!</v>
      </c>
      <c r="P19" s="66">
        <f t="shared" si="2"/>
        <v>0</v>
      </c>
      <c r="Q19" s="66">
        <f t="shared" si="3"/>
        <v>0</v>
      </c>
      <c r="R19" s="50"/>
    </row>
    <row r="20" spans="2:18" ht="26.25" customHeight="1" thickBot="1" x14ac:dyDescent="0.3">
      <c r="B20" s="25" t="s">
        <v>23</v>
      </c>
      <c r="C20" s="55"/>
      <c r="D20" s="175"/>
      <c r="E20" s="55"/>
      <c r="F20" s="55"/>
      <c r="G20" s="55"/>
      <c r="H20" s="55"/>
      <c r="I20" s="55"/>
      <c r="J20" s="55"/>
      <c r="K20" s="56"/>
      <c r="L20" s="56"/>
      <c r="M20" s="57"/>
      <c r="N20" s="183"/>
      <c r="O20" s="57"/>
      <c r="P20" s="57"/>
      <c r="Q20" s="57"/>
      <c r="R20" s="50"/>
    </row>
    <row r="21" spans="2:18" x14ac:dyDescent="0.25">
      <c r="B21" s="67">
        <f>'Souhrnná tabulka'!B22</f>
        <v>0</v>
      </c>
      <c r="C21" s="168"/>
      <c r="D21" s="199">
        <f>'Souhrnná tabulka'!G22</f>
        <v>0</v>
      </c>
      <c r="E21" s="171"/>
      <c r="F21" s="59"/>
      <c r="G21" s="59"/>
      <c r="H21" s="59"/>
      <c r="I21" s="59"/>
      <c r="J21" s="59"/>
      <c r="K21" s="59"/>
      <c r="L21" s="59"/>
      <c r="M21" s="168"/>
      <c r="N21" s="199">
        <f>'Souhrnná tabulka'!H22</f>
        <v>0</v>
      </c>
      <c r="O21" s="179" t="e">
        <f t="shared" ref="O21:O30" si="4">(D21/(C21))*100</f>
        <v>#DIV/0!</v>
      </c>
      <c r="P21" s="60">
        <f t="shared" ref="P21:P30" si="5">IF((D21-(0.92*C21))&lt;0,0,(D21-(0.92*C21)))</f>
        <v>0</v>
      </c>
      <c r="Q21" s="60">
        <f t="shared" ref="Q21:Q30" si="6">(D21+E21+F21+G21+H21+I21+J21+K21+L21+M21)-C21</f>
        <v>0</v>
      </c>
      <c r="R21" s="50"/>
    </row>
    <row r="22" spans="2:18" x14ac:dyDescent="0.25">
      <c r="B22" s="68">
        <f>'Souhrnná tabulka'!B23</f>
        <v>0</v>
      </c>
      <c r="C22" s="169"/>
      <c r="D22" s="200">
        <f>'Souhrnná tabulka'!G23</f>
        <v>0</v>
      </c>
      <c r="E22" s="172"/>
      <c r="F22" s="62"/>
      <c r="G22" s="62"/>
      <c r="H22" s="62"/>
      <c r="I22" s="62"/>
      <c r="J22" s="62"/>
      <c r="K22" s="62"/>
      <c r="L22" s="62"/>
      <c r="M22" s="169"/>
      <c r="N22" s="200">
        <f>'Souhrnná tabulka'!H23</f>
        <v>0</v>
      </c>
      <c r="O22" s="180" t="e">
        <f t="shared" si="4"/>
        <v>#DIV/0!</v>
      </c>
      <c r="P22" s="63">
        <f t="shared" si="5"/>
        <v>0</v>
      </c>
      <c r="Q22" s="63">
        <f t="shared" si="6"/>
        <v>0</v>
      </c>
      <c r="R22" s="50"/>
    </row>
    <row r="23" spans="2:18" x14ac:dyDescent="0.25">
      <c r="B23" s="68">
        <f>'Souhrnná tabulka'!B24</f>
        <v>0</v>
      </c>
      <c r="C23" s="169"/>
      <c r="D23" s="200">
        <f>'Souhrnná tabulka'!G24</f>
        <v>0</v>
      </c>
      <c r="E23" s="172"/>
      <c r="F23" s="62"/>
      <c r="G23" s="62"/>
      <c r="H23" s="62"/>
      <c r="I23" s="62"/>
      <c r="J23" s="62"/>
      <c r="K23" s="62"/>
      <c r="L23" s="62"/>
      <c r="M23" s="169"/>
      <c r="N23" s="200">
        <f>'Souhrnná tabulka'!H24</f>
        <v>0</v>
      </c>
      <c r="O23" s="180" t="e">
        <f t="shared" si="4"/>
        <v>#DIV/0!</v>
      </c>
      <c r="P23" s="63">
        <f t="shared" si="5"/>
        <v>0</v>
      </c>
      <c r="Q23" s="63">
        <f t="shared" si="6"/>
        <v>0</v>
      </c>
      <c r="R23" s="50"/>
    </row>
    <row r="24" spans="2:18" x14ac:dyDescent="0.25">
      <c r="B24" s="68">
        <f>'Souhrnná tabulka'!B25</f>
        <v>0</v>
      </c>
      <c r="C24" s="169"/>
      <c r="D24" s="200">
        <f>'Souhrnná tabulka'!G25</f>
        <v>0</v>
      </c>
      <c r="E24" s="172"/>
      <c r="F24" s="62"/>
      <c r="G24" s="62"/>
      <c r="H24" s="62"/>
      <c r="I24" s="62"/>
      <c r="J24" s="62"/>
      <c r="K24" s="62"/>
      <c r="L24" s="62"/>
      <c r="M24" s="169"/>
      <c r="N24" s="200">
        <f>'Souhrnná tabulka'!H25</f>
        <v>0</v>
      </c>
      <c r="O24" s="180" t="e">
        <f t="shared" si="4"/>
        <v>#DIV/0!</v>
      </c>
      <c r="P24" s="63">
        <f t="shared" si="5"/>
        <v>0</v>
      </c>
      <c r="Q24" s="63">
        <f t="shared" si="6"/>
        <v>0</v>
      </c>
      <c r="R24" s="50"/>
    </row>
    <row r="25" spans="2:18" x14ac:dyDescent="0.25">
      <c r="B25" s="68">
        <f>'Souhrnná tabulka'!B26</f>
        <v>0</v>
      </c>
      <c r="C25" s="169"/>
      <c r="D25" s="200">
        <f>'Souhrnná tabulka'!G26</f>
        <v>0</v>
      </c>
      <c r="E25" s="172"/>
      <c r="F25" s="62"/>
      <c r="G25" s="62"/>
      <c r="H25" s="62"/>
      <c r="I25" s="62"/>
      <c r="J25" s="62"/>
      <c r="K25" s="62"/>
      <c r="L25" s="62"/>
      <c r="M25" s="169"/>
      <c r="N25" s="200">
        <f>'Souhrnná tabulka'!H26</f>
        <v>0</v>
      </c>
      <c r="O25" s="180" t="e">
        <f t="shared" si="4"/>
        <v>#DIV/0!</v>
      </c>
      <c r="P25" s="63">
        <f t="shared" si="5"/>
        <v>0</v>
      </c>
      <c r="Q25" s="63">
        <f t="shared" si="6"/>
        <v>0</v>
      </c>
      <c r="R25" s="50"/>
    </row>
    <row r="26" spans="2:18" x14ac:dyDescent="0.25">
      <c r="B26" s="68">
        <f>'Souhrnná tabulka'!B27</f>
        <v>0</v>
      </c>
      <c r="C26" s="169"/>
      <c r="D26" s="200">
        <f>'Souhrnná tabulka'!G27</f>
        <v>0</v>
      </c>
      <c r="E26" s="172"/>
      <c r="F26" s="62"/>
      <c r="G26" s="62"/>
      <c r="H26" s="62"/>
      <c r="I26" s="62"/>
      <c r="J26" s="62"/>
      <c r="K26" s="62"/>
      <c r="L26" s="62"/>
      <c r="M26" s="169"/>
      <c r="N26" s="200">
        <f>'Souhrnná tabulka'!H27</f>
        <v>0</v>
      </c>
      <c r="O26" s="180" t="e">
        <f t="shared" si="4"/>
        <v>#DIV/0!</v>
      </c>
      <c r="P26" s="63">
        <f t="shared" si="5"/>
        <v>0</v>
      </c>
      <c r="Q26" s="63">
        <f t="shared" si="6"/>
        <v>0</v>
      </c>
      <c r="R26" s="50"/>
    </row>
    <row r="27" spans="2:18" x14ac:dyDescent="0.25">
      <c r="B27" s="68">
        <f>'Souhrnná tabulka'!B28</f>
        <v>0</v>
      </c>
      <c r="C27" s="169"/>
      <c r="D27" s="200">
        <f>'Souhrnná tabulka'!G28</f>
        <v>0</v>
      </c>
      <c r="E27" s="172"/>
      <c r="F27" s="62"/>
      <c r="G27" s="62"/>
      <c r="H27" s="62"/>
      <c r="I27" s="62"/>
      <c r="J27" s="62"/>
      <c r="K27" s="62"/>
      <c r="L27" s="62"/>
      <c r="M27" s="169"/>
      <c r="N27" s="200">
        <f>'Souhrnná tabulka'!H28</f>
        <v>0</v>
      </c>
      <c r="O27" s="180" t="e">
        <f t="shared" si="4"/>
        <v>#DIV/0!</v>
      </c>
      <c r="P27" s="63">
        <f t="shared" si="5"/>
        <v>0</v>
      </c>
      <c r="Q27" s="63">
        <f t="shared" si="6"/>
        <v>0</v>
      </c>
      <c r="R27" s="50"/>
    </row>
    <row r="28" spans="2:18" x14ac:dyDescent="0.25">
      <c r="B28" s="68">
        <f>'Souhrnná tabulka'!B29</f>
        <v>0</v>
      </c>
      <c r="C28" s="169"/>
      <c r="D28" s="200">
        <f>'Souhrnná tabulka'!G29</f>
        <v>0</v>
      </c>
      <c r="E28" s="172"/>
      <c r="F28" s="62"/>
      <c r="G28" s="62"/>
      <c r="H28" s="62"/>
      <c r="I28" s="62"/>
      <c r="J28" s="62"/>
      <c r="K28" s="62"/>
      <c r="L28" s="62"/>
      <c r="M28" s="169"/>
      <c r="N28" s="200">
        <f>'Souhrnná tabulka'!H29</f>
        <v>0</v>
      </c>
      <c r="O28" s="180" t="e">
        <f t="shared" si="4"/>
        <v>#DIV/0!</v>
      </c>
      <c r="P28" s="63">
        <f t="shared" si="5"/>
        <v>0</v>
      </c>
      <c r="Q28" s="63">
        <f t="shared" si="6"/>
        <v>0</v>
      </c>
      <c r="R28" s="50"/>
    </row>
    <row r="29" spans="2:18" x14ac:dyDescent="0.25">
      <c r="B29" s="68">
        <f>'Souhrnná tabulka'!B30</f>
        <v>0</v>
      </c>
      <c r="C29" s="169"/>
      <c r="D29" s="200">
        <f>'Souhrnná tabulka'!G30</f>
        <v>0</v>
      </c>
      <c r="E29" s="172"/>
      <c r="F29" s="62"/>
      <c r="G29" s="62"/>
      <c r="H29" s="62"/>
      <c r="I29" s="62"/>
      <c r="J29" s="62"/>
      <c r="K29" s="62"/>
      <c r="L29" s="62"/>
      <c r="M29" s="169"/>
      <c r="N29" s="200">
        <f>'Souhrnná tabulka'!H30</f>
        <v>0</v>
      </c>
      <c r="O29" s="180" t="e">
        <f t="shared" si="4"/>
        <v>#DIV/0!</v>
      </c>
      <c r="P29" s="63">
        <f t="shared" si="5"/>
        <v>0</v>
      </c>
      <c r="Q29" s="63">
        <f t="shared" si="6"/>
        <v>0</v>
      </c>
      <c r="R29" s="50"/>
    </row>
    <row r="30" spans="2:18" ht="15.75" thickBot="1" x14ac:dyDescent="0.3">
      <c r="B30" s="69">
        <f>'Souhrnná tabulka'!B31</f>
        <v>0</v>
      </c>
      <c r="C30" s="170"/>
      <c r="D30" s="201">
        <f>'Souhrnná tabulka'!G31</f>
        <v>0</v>
      </c>
      <c r="E30" s="173"/>
      <c r="F30" s="65"/>
      <c r="G30" s="65"/>
      <c r="H30" s="65"/>
      <c r="I30" s="65"/>
      <c r="J30" s="65"/>
      <c r="K30" s="65"/>
      <c r="L30" s="65"/>
      <c r="M30" s="170"/>
      <c r="N30" s="201">
        <f>'Souhrnná tabulka'!H31</f>
        <v>0</v>
      </c>
      <c r="O30" s="181" t="e">
        <f t="shared" si="4"/>
        <v>#DIV/0!</v>
      </c>
      <c r="P30" s="66">
        <f t="shared" si="5"/>
        <v>0</v>
      </c>
      <c r="Q30" s="66">
        <f t="shared" si="6"/>
        <v>0</v>
      </c>
      <c r="R30" s="50"/>
    </row>
    <row r="31" spans="2:18" ht="16.5" x14ac:dyDescent="0.3">
      <c r="B31" s="70" t="s">
        <v>24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71"/>
      <c r="Q31" s="71"/>
      <c r="R31" s="50"/>
    </row>
    <row r="32" spans="2:18" ht="28.5" customHeight="1" x14ac:dyDescent="0.3">
      <c r="B32" s="256" t="s">
        <v>27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50"/>
    </row>
    <row r="33" spans="2:18" ht="16.5" customHeight="1" x14ac:dyDescent="0.3">
      <c r="B33" s="257" t="s">
        <v>137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139"/>
      <c r="N33" s="139"/>
      <c r="O33" s="139"/>
      <c r="P33" s="139"/>
      <c r="Q33" s="139"/>
      <c r="R33" s="50"/>
    </row>
    <row r="34" spans="2:18" ht="16.5" x14ac:dyDescent="0.3">
      <c r="B34" s="72" t="s">
        <v>134</v>
      </c>
      <c r="C34" s="49"/>
      <c r="D34" s="72"/>
      <c r="E34" s="72"/>
      <c r="F34" s="72"/>
      <c r="G34" s="49"/>
      <c r="H34" s="49"/>
      <c r="I34" s="49"/>
      <c r="J34" s="49"/>
      <c r="K34" s="49"/>
      <c r="L34" s="49"/>
      <c r="M34" s="49"/>
      <c r="N34" s="49"/>
      <c r="O34" s="49"/>
      <c r="P34" s="71"/>
      <c r="Q34" s="71"/>
      <c r="R34" s="50"/>
    </row>
    <row r="35" spans="2:18" ht="16.5" x14ac:dyDescent="0.3">
      <c r="B35" s="72" t="s">
        <v>135</v>
      </c>
      <c r="C35" s="49"/>
      <c r="D35" s="72"/>
      <c r="E35" s="72"/>
      <c r="F35" s="72"/>
      <c r="G35" s="49"/>
      <c r="H35" s="49"/>
      <c r="I35" s="49"/>
      <c r="J35" s="49"/>
      <c r="K35" s="49"/>
      <c r="L35" s="49"/>
      <c r="M35" s="49"/>
      <c r="N35" s="49"/>
      <c r="O35" s="49"/>
      <c r="P35" s="71"/>
      <c r="Q35" s="71"/>
      <c r="R35" s="50"/>
    </row>
    <row r="36" spans="2:18" ht="16.5" x14ac:dyDescent="0.3">
      <c r="B36" s="72" t="s">
        <v>136</v>
      </c>
      <c r="C36" s="49"/>
      <c r="D36" s="72"/>
      <c r="E36" s="72"/>
      <c r="F36" s="72"/>
      <c r="G36" s="49"/>
      <c r="H36" s="49"/>
      <c r="I36" s="49"/>
      <c r="J36" s="49"/>
      <c r="K36" s="49"/>
      <c r="L36" s="49"/>
      <c r="M36" s="49"/>
      <c r="N36" s="49"/>
      <c r="O36" s="49"/>
      <c r="P36" s="71"/>
      <c r="Q36" s="71"/>
      <c r="R36" s="50"/>
    </row>
    <row r="37" spans="2:18" ht="16.5" x14ac:dyDescent="0.3">
      <c r="B37" s="72"/>
      <c r="C37" s="49"/>
      <c r="D37" s="72"/>
      <c r="E37" s="72"/>
      <c r="F37" s="72"/>
      <c r="G37" s="49"/>
      <c r="H37" s="49"/>
      <c r="I37" s="49"/>
      <c r="J37" s="49"/>
      <c r="K37" s="49"/>
      <c r="L37" s="49"/>
      <c r="M37" s="49"/>
      <c r="N37" s="49"/>
      <c r="O37" s="49"/>
      <c r="P37" s="71"/>
      <c r="Q37" s="71"/>
      <c r="R37" s="50"/>
    </row>
    <row r="38" spans="2:18" ht="53.25" customHeight="1" x14ac:dyDescent="0.25">
      <c r="B38" s="253" t="s">
        <v>28</v>
      </c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5"/>
      <c r="R38" s="50"/>
    </row>
    <row r="39" spans="2:18" ht="16.5" x14ac:dyDescent="0.3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71"/>
      <c r="Q39" s="71"/>
      <c r="R39" s="50"/>
    </row>
    <row r="40" spans="2:18" ht="16.5" x14ac:dyDescent="0.3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50"/>
    </row>
  </sheetData>
  <sheetProtection algorithmName="SHA-512" hashValue="pfCoeJAHGQnSvRZZINKhZRfdm1P6r2gCMRelcOO9jsx2daRkRB1J1bA+c0xOCsQm73m38OreY2kMjatMzSdVeg==" saltValue="xbC6DA/YhVUDEI/vnju4eQ==" spinCount="100000" sheet="1" objects="1" scenarios="1"/>
  <mergeCells count="8">
    <mergeCell ref="C3:J3"/>
    <mergeCell ref="D4:J4"/>
    <mergeCell ref="C5:J5"/>
    <mergeCell ref="C6:J6"/>
    <mergeCell ref="C7:J7"/>
    <mergeCell ref="B38:Q38"/>
    <mergeCell ref="B32:Q32"/>
    <mergeCell ref="B33:L33"/>
  </mergeCells>
  <conditionalFormatting sqref="O11 O13:O19 O21:O30">
    <cfRule type="cellIs" dxfId="3" priority="1" operator="greaterThan">
      <formula>92</formula>
    </cfRule>
  </conditionalFormatting>
  <conditionalFormatting sqref="P13:P19 P21:P30">
    <cfRule type="cellIs" dxfId="2" priority="2" operator="greaterThan">
      <formula>0</formula>
    </cfRule>
  </conditionalFormatting>
  <pageMargins left="0.7" right="0.7" top="0.78740157499999996" bottom="0.78740157499999996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8FF7-0758-4DA7-9AEF-7893014B38A9}">
  <sheetPr>
    <pageSetUpPr fitToPage="1"/>
  </sheetPr>
  <dimension ref="B2:O43"/>
  <sheetViews>
    <sheetView topLeftCell="A7" zoomScale="73" zoomScaleNormal="73" workbookViewId="0">
      <selection activeCell="I4" sqref="I4:J4"/>
    </sheetView>
  </sheetViews>
  <sheetFormatPr defaultRowHeight="15" x14ac:dyDescent="0.25"/>
  <cols>
    <col min="2" max="2" width="8.28515625" customWidth="1"/>
    <col min="3" max="3" width="4.85546875" customWidth="1"/>
    <col min="4" max="4" width="5.140625" customWidth="1"/>
    <col min="5" max="5" width="8.5703125" customWidth="1"/>
    <col min="7" max="7" width="64.140625" customWidth="1"/>
    <col min="8" max="8" width="0.140625" customWidth="1"/>
    <col min="9" max="9" width="25.140625" customWidth="1"/>
    <col min="10" max="10" width="25.5703125" customWidth="1"/>
    <col min="11" max="12" width="25.28515625" customWidth="1"/>
    <col min="13" max="14" width="25" customWidth="1"/>
    <col min="15" max="15" width="18.28515625" customWidth="1"/>
  </cols>
  <sheetData>
    <row r="2" spans="2:15" ht="21.75" customHeight="1" x14ac:dyDescent="0.25">
      <c r="B2" s="73" t="s">
        <v>11</v>
      </c>
      <c r="C2" s="74"/>
      <c r="D2" s="74"/>
      <c r="E2" s="74"/>
      <c r="F2" s="74"/>
      <c r="G2" s="74"/>
      <c r="H2" s="74"/>
      <c r="I2" s="74"/>
      <c r="J2" s="74"/>
      <c r="K2" s="75"/>
      <c r="L2" s="75"/>
      <c r="M2" s="75"/>
      <c r="N2" s="277" t="s">
        <v>0</v>
      </c>
      <c r="O2" s="277"/>
    </row>
    <row r="3" spans="2:15" ht="18" thickBot="1" x14ac:dyDescent="0.3">
      <c r="B3" s="278" t="s">
        <v>29</v>
      </c>
      <c r="C3" s="278"/>
      <c r="D3" s="278"/>
      <c r="E3" s="278"/>
      <c r="F3" s="278"/>
      <c r="G3" s="278"/>
      <c r="H3" s="278"/>
      <c r="I3" s="278"/>
      <c r="J3" s="74"/>
      <c r="K3" s="75"/>
      <c r="L3" s="75"/>
      <c r="M3" s="75"/>
      <c r="N3" s="75"/>
      <c r="O3" s="75"/>
    </row>
    <row r="4" spans="2:15" ht="24.75" customHeight="1" thickBot="1" x14ac:dyDescent="0.3">
      <c r="B4" s="262" t="s">
        <v>30</v>
      </c>
      <c r="C4" s="262"/>
      <c r="D4" s="262"/>
      <c r="E4" s="262"/>
      <c r="F4" s="262"/>
      <c r="G4" s="262"/>
      <c r="H4" s="76"/>
      <c r="I4" s="279"/>
      <c r="J4" s="279"/>
      <c r="K4" s="77"/>
      <c r="L4" s="77"/>
      <c r="M4" s="77"/>
      <c r="N4" s="77"/>
      <c r="O4" s="75"/>
    </row>
    <row r="5" spans="2:15" ht="30" customHeight="1" thickBot="1" x14ac:dyDescent="0.3">
      <c r="B5" s="262" t="s">
        <v>13</v>
      </c>
      <c r="C5" s="262"/>
      <c r="D5" s="262"/>
      <c r="E5" s="262"/>
      <c r="F5" s="262"/>
      <c r="G5" s="280" t="s">
        <v>31</v>
      </c>
      <c r="H5" s="280"/>
      <c r="I5" s="280"/>
      <c r="J5" s="280"/>
      <c r="K5" s="77"/>
      <c r="L5" s="77"/>
      <c r="M5" s="77"/>
      <c r="N5" s="77"/>
      <c r="O5" s="75"/>
    </row>
    <row r="6" spans="2:15" ht="17.25" thickBot="1" x14ac:dyDescent="0.3">
      <c r="B6" s="262" t="s">
        <v>32</v>
      </c>
      <c r="C6" s="262"/>
      <c r="D6" s="262"/>
      <c r="E6" s="262"/>
      <c r="F6" s="262"/>
      <c r="G6" s="274">
        <f>'Úvodní list'!E11</f>
        <v>0</v>
      </c>
      <c r="H6" s="275"/>
      <c r="I6" s="275"/>
      <c r="J6" s="276"/>
      <c r="K6" s="77"/>
      <c r="L6" s="77"/>
      <c r="M6" s="77"/>
      <c r="N6" s="77"/>
      <c r="O6" s="75"/>
    </row>
    <row r="7" spans="2:15" ht="17.25" thickBot="1" x14ac:dyDescent="0.3">
      <c r="B7" s="262" t="s">
        <v>3</v>
      </c>
      <c r="C7" s="262"/>
      <c r="D7" s="262"/>
      <c r="E7" s="262"/>
      <c r="F7" s="262"/>
      <c r="G7" s="263">
        <f>'Úvodní list'!E8</f>
        <v>0</v>
      </c>
      <c r="H7" s="264"/>
      <c r="I7" s="264"/>
      <c r="J7" s="265"/>
      <c r="K7" s="77"/>
      <c r="L7" s="77"/>
      <c r="M7" s="77"/>
      <c r="N7" s="77"/>
      <c r="O7" s="75"/>
    </row>
    <row r="8" spans="2:15" ht="17.25" thickBot="1" x14ac:dyDescent="0.3">
      <c r="B8" s="262" t="s">
        <v>4</v>
      </c>
      <c r="C8" s="262"/>
      <c r="D8" s="262"/>
      <c r="E8" s="262"/>
      <c r="F8" s="262"/>
      <c r="G8" s="263">
        <f>'Úvodní list'!E9</f>
        <v>0</v>
      </c>
      <c r="H8" s="264"/>
      <c r="I8" s="264"/>
      <c r="J8" s="265"/>
      <c r="K8" s="77"/>
      <c r="L8" s="77"/>
      <c r="M8" s="77"/>
      <c r="N8" s="77"/>
      <c r="O8" s="75"/>
    </row>
    <row r="9" spans="2:15" ht="17.25" thickBot="1" x14ac:dyDescent="0.3">
      <c r="B9" s="262" t="s">
        <v>5</v>
      </c>
      <c r="C9" s="262"/>
      <c r="D9" s="262"/>
      <c r="E9" s="262"/>
      <c r="F9" s="262"/>
      <c r="G9" s="263">
        <f>'Úvodní list'!E10</f>
        <v>0</v>
      </c>
      <c r="H9" s="264"/>
      <c r="I9" s="264"/>
      <c r="J9" s="265"/>
      <c r="K9" s="77"/>
      <c r="L9" s="77"/>
      <c r="M9" s="77"/>
      <c r="N9" s="77"/>
      <c r="O9" s="75"/>
    </row>
    <row r="10" spans="2:15" x14ac:dyDescent="0.25">
      <c r="B10" s="78"/>
      <c r="C10" s="79"/>
      <c r="D10" s="79"/>
      <c r="E10" s="75"/>
      <c r="F10" s="77"/>
      <c r="G10" s="77"/>
      <c r="H10" s="77"/>
      <c r="I10" s="80"/>
      <c r="J10" s="77"/>
      <c r="K10" s="77"/>
      <c r="L10" s="77"/>
      <c r="M10" s="77"/>
      <c r="N10" s="77"/>
      <c r="O10" s="75"/>
    </row>
    <row r="11" spans="2:15" ht="15.75" thickBot="1" x14ac:dyDescent="0.3">
      <c r="B11" s="78"/>
      <c r="C11" s="79"/>
      <c r="D11" s="79"/>
      <c r="E11" s="75"/>
      <c r="F11" s="77"/>
      <c r="G11" s="77"/>
      <c r="H11" s="77"/>
      <c r="I11" s="77"/>
      <c r="J11" s="77"/>
      <c r="K11" s="77"/>
      <c r="L11" s="77"/>
      <c r="M11" s="77"/>
      <c r="N11" s="77"/>
      <c r="O11" s="75"/>
    </row>
    <row r="12" spans="2:15" ht="15.75" thickBot="1" x14ac:dyDescent="0.3">
      <c r="B12" s="266" t="s">
        <v>33</v>
      </c>
      <c r="C12" s="267"/>
      <c r="D12" s="267"/>
      <c r="E12" s="267"/>
      <c r="F12" s="267"/>
      <c r="G12" s="268"/>
      <c r="H12" s="81"/>
      <c r="I12" s="82" t="s">
        <v>34</v>
      </c>
      <c r="J12" s="83" t="s">
        <v>35</v>
      </c>
      <c r="K12" s="83" t="s">
        <v>36</v>
      </c>
      <c r="L12" s="83" t="s">
        <v>37</v>
      </c>
      <c r="M12" s="83" t="s">
        <v>38</v>
      </c>
      <c r="N12" s="83" t="s">
        <v>39</v>
      </c>
      <c r="O12" s="84" t="s">
        <v>40</v>
      </c>
    </row>
    <row r="13" spans="2:15" ht="53.25" customHeight="1" thickBot="1" x14ac:dyDescent="0.3">
      <c r="B13" s="85"/>
      <c r="C13" s="267" t="s">
        <v>41</v>
      </c>
      <c r="D13" s="267"/>
      <c r="E13" s="267"/>
      <c r="F13" s="267"/>
      <c r="G13" s="268"/>
      <c r="H13" s="86"/>
      <c r="I13" s="87" t="s">
        <v>42</v>
      </c>
      <c r="J13" s="87" t="s">
        <v>43</v>
      </c>
      <c r="K13" s="87" t="s">
        <v>44</v>
      </c>
      <c r="L13" s="87" t="s">
        <v>45</v>
      </c>
      <c r="M13" s="87" t="s">
        <v>46</v>
      </c>
      <c r="N13" s="87" t="s">
        <v>47</v>
      </c>
      <c r="O13" s="84" t="s">
        <v>48</v>
      </c>
    </row>
    <row r="14" spans="2:15" ht="15.75" thickBot="1" x14ac:dyDescent="0.3">
      <c r="B14" s="271" t="s">
        <v>49</v>
      </c>
      <c r="C14" s="272"/>
      <c r="D14" s="272"/>
      <c r="E14" s="272"/>
      <c r="F14" s="272"/>
      <c r="G14" s="273"/>
      <c r="H14" s="88"/>
      <c r="I14" s="89">
        <f t="shared" ref="I14:O14" si="0">I16+I21</f>
        <v>0</v>
      </c>
      <c r="J14" s="89">
        <f t="shared" si="0"/>
        <v>0</v>
      </c>
      <c r="K14" s="89">
        <f t="shared" si="0"/>
        <v>0</v>
      </c>
      <c r="L14" s="89">
        <f t="shared" si="0"/>
        <v>0</v>
      </c>
      <c r="M14" s="89">
        <f t="shared" si="0"/>
        <v>0</v>
      </c>
      <c r="N14" s="89">
        <f>N16+N21+N15</f>
        <v>0</v>
      </c>
      <c r="O14" s="90">
        <f t="shared" si="0"/>
        <v>0</v>
      </c>
    </row>
    <row r="15" spans="2:15" ht="15.75" thickBot="1" x14ac:dyDescent="0.3">
      <c r="B15" s="187" t="s">
        <v>138</v>
      </c>
      <c r="C15" s="140"/>
      <c r="D15" s="140"/>
      <c r="E15" s="140"/>
      <c r="F15" s="140"/>
      <c r="G15" s="141"/>
      <c r="H15" s="88"/>
      <c r="I15" s="89"/>
      <c r="J15" s="89"/>
      <c r="K15" s="89"/>
      <c r="L15" s="89"/>
      <c r="M15" s="89"/>
      <c r="N15" s="89"/>
      <c r="O15" s="90"/>
    </row>
    <row r="16" spans="2:15" x14ac:dyDescent="0.25">
      <c r="B16" s="130" t="s">
        <v>50</v>
      </c>
      <c r="C16" s="269" t="s">
        <v>51</v>
      </c>
      <c r="D16" s="269"/>
      <c r="E16" s="269"/>
      <c r="F16" s="269"/>
      <c r="G16" s="270"/>
      <c r="H16" s="93"/>
      <c r="I16" s="89">
        <f t="shared" ref="I16:N16" si="1">I17+I18+I19+I20</f>
        <v>0</v>
      </c>
      <c r="J16" s="89">
        <f t="shared" si="1"/>
        <v>0</v>
      </c>
      <c r="K16" s="89">
        <f t="shared" si="1"/>
        <v>0</v>
      </c>
      <c r="L16" s="89">
        <f t="shared" si="1"/>
        <v>0</v>
      </c>
      <c r="M16" s="89">
        <f t="shared" si="1"/>
        <v>0</v>
      </c>
      <c r="N16" s="89">
        <f t="shared" si="1"/>
        <v>0</v>
      </c>
      <c r="O16" s="94">
        <f>SUM(O17:O20)</f>
        <v>0</v>
      </c>
    </row>
    <row r="17" spans="2:15" x14ac:dyDescent="0.25">
      <c r="B17" s="131" t="s">
        <v>52</v>
      </c>
      <c r="C17" s="91"/>
      <c r="D17" s="91"/>
      <c r="E17" s="91"/>
      <c r="F17" s="260" t="s">
        <v>53</v>
      </c>
      <c r="G17" s="261"/>
      <c r="H17" s="88"/>
      <c r="I17" s="95"/>
      <c r="J17" s="95"/>
      <c r="K17" s="95"/>
      <c r="L17" s="95"/>
      <c r="M17" s="95"/>
      <c r="N17" s="95"/>
      <c r="O17" s="96">
        <f>M17-N17</f>
        <v>0</v>
      </c>
    </row>
    <row r="18" spans="2:15" x14ac:dyDescent="0.25">
      <c r="B18" s="131" t="s">
        <v>52</v>
      </c>
      <c r="C18" s="91"/>
      <c r="D18" s="91"/>
      <c r="E18" s="91"/>
      <c r="F18" s="260" t="s">
        <v>54</v>
      </c>
      <c r="G18" s="261"/>
      <c r="H18" s="88"/>
      <c r="I18" s="95"/>
      <c r="J18" s="95"/>
      <c r="K18" s="95"/>
      <c r="L18" s="95"/>
      <c r="M18" s="95"/>
      <c r="N18" s="95"/>
      <c r="O18" s="96">
        <f t="shared" ref="O18:O20" si="2">M18-N18</f>
        <v>0</v>
      </c>
    </row>
    <row r="19" spans="2:15" x14ac:dyDescent="0.25">
      <c r="B19" s="131" t="s">
        <v>52</v>
      </c>
      <c r="C19" s="91"/>
      <c r="D19" s="91"/>
      <c r="E19" s="91"/>
      <c r="F19" s="260" t="s">
        <v>55</v>
      </c>
      <c r="G19" s="261"/>
      <c r="H19" s="88"/>
      <c r="I19" s="95"/>
      <c r="J19" s="95"/>
      <c r="K19" s="95"/>
      <c r="L19" s="95"/>
      <c r="M19" s="95"/>
      <c r="N19" s="95"/>
      <c r="O19" s="96">
        <f t="shared" si="2"/>
        <v>0</v>
      </c>
    </row>
    <row r="20" spans="2:15" x14ac:dyDescent="0.25">
      <c r="B20" s="131" t="s">
        <v>52</v>
      </c>
      <c r="C20" s="91"/>
      <c r="D20" s="91"/>
      <c r="E20" s="91"/>
      <c r="F20" s="260" t="s">
        <v>56</v>
      </c>
      <c r="G20" s="261"/>
      <c r="H20" s="88"/>
      <c r="I20" s="95"/>
      <c r="J20" s="95"/>
      <c r="K20" s="95"/>
      <c r="L20" s="95"/>
      <c r="M20" s="95"/>
      <c r="N20" s="95"/>
      <c r="O20" s="96">
        <f t="shared" si="2"/>
        <v>0</v>
      </c>
    </row>
    <row r="21" spans="2:15" x14ac:dyDescent="0.25">
      <c r="B21" s="131"/>
      <c r="C21" s="260" t="s">
        <v>57</v>
      </c>
      <c r="D21" s="260"/>
      <c r="E21" s="260"/>
      <c r="F21" s="260"/>
      <c r="G21" s="261"/>
      <c r="H21" s="88"/>
      <c r="I21" s="89">
        <f t="shared" ref="I21:O21" si="3">I22+I25+I26+I27+I28+I29+I40+I41</f>
        <v>0</v>
      </c>
      <c r="J21" s="89">
        <f t="shared" si="3"/>
        <v>0</v>
      </c>
      <c r="K21" s="89">
        <f t="shared" si="3"/>
        <v>0</v>
      </c>
      <c r="L21" s="89">
        <f t="shared" si="3"/>
        <v>0</v>
      </c>
      <c r="M21" s="89">
        <f t="shared" si="3"/>
        <v>0</v>
      </c>
      <c r="N21" s="89">
        <f t="shared" si="3"/>
        <v>0</v>
      </c>
      <c r="O21" s="94">
        <f t="shared" si="3"/>
        <v>0</v>
      </c>
    </row>
    <row r="22" spans="2:15" x14ac:dyDescent="0.25">
      <c r="B22" s="132" t="s">
        <v>50</v>
      </c>
      <c r="C22" s="97"/>
      <c r="D22" s="97"/>
      <c r="E22" s="97"/>
      <c r="F22" s="260" t="s">
        <v>58</v>
      </c>
      <c r="G22" s="261"/>
      <c r="H22" s="88"/>
      <c r="I22" s="89">
        <f t="shared" ref="I22:N22" si="4">I23+I24</f>
        <v>0</v>
      </c>
      <c r="J22" s="89">
        <f t="shared" si="4"/>
        <v>0</v>
      </c>
      <c r="K22" s="89">
        <f t="shared" si="4"/>
        <v>0</v>
      </c>
      <c r="L22" s="89">
        <f t="shared" si="4"/>
        <v>0</v>
      </c>
      <c r="M22" s="89">
        <f t="shared" si="4"/>
        <v>0</v>
      </c>
      <c r="N22" s="89">
        <f t="shared" si="4"/>
        <v>0</v>
      </c>
      <c r="O22" s="94">
        <f>SUM(O23:O24)</f>
        <v>0</v>
      </c>
    </row>
    <row r="23" spans="2:15" x14ac:dyDescent="0.25">
      <c r="B23" s="131" t="s">
        <v>52</v>
      </c>
      <c r="C23" s="97"/>
      <c r="D23" s="97"/>
      <c r="E23" s="97"/>
      <c r="F23" s="98"/>
      <c r="G23" s="92" t="s">
        <v>59</v>
      </c>
      <c r="H23" s="88"/>
      <c r="I23" s="95"/>
      <c r="J23" s="95"/>
      <c r="K23" s="95"/>
      <c r="L23" s="95"/>
      <c r="M23" s="95"/>
      <c r="N23" s="95"/>
      <c r="O23" s="96">
        <f>M23-N23</f>
        <v>0</v>
      </c>
    </row>
    <row r="24" spans="2:15" x14ac:dyDescent="0.25">
      <c r="B24" s="131" t="s">
        <v>52</v>
      </c>
      <c r="C24" s="97"/>
      <c r="D24" s="97"/>
      <c r="E24" s="97"/>
      <c r="F24" s="97"/>
      <c r="G24" s="99" t="s">
        <v>60</v>
      </c>
      <c r="H24" s="88"/>
      <c r="I24" s="95"/>
      <c r="J24" s="95"/>
      <c r="K24" s="95"/>
      <c r="L24" s="95"/>
      <c r="M24" s="95"/>
      <c r="N24" s="95"/>
      <c r="O24" s="96">
        <f t="shared" ref="O24:O28" si="5">M24-N24</f>
        <v>0</v>
      </c>
    </row>
    <row r="25" spans="2:15" x14ac:dyDescent="0.25">
      <c r="B25" s="132" t="s">
        <v>50</v>
      </c>
      <c r="C25" s="97"/>
      <c r="D25" s="97"/>
      <c r="E25" s="97"/>
      <c r="F25" s="260" t="s">
        <v>61</v>
      </c>
      <c r="G25" s="261"/>
      <c r="H25" s="88"/>
      <c r="I25" s="95"/>
      <c r="J25" s="95"/>
      <c r="K25" s="95"/>
      <c r="L25" s="95"/>
      <c r="M25" s="95"/>
      <c r="N25" s="95"/>
      <c r="O25" s="96">
        <f t="shared" si="5"/>
        <v>0</v>
      </c>
    </row>
    <row r="26" spans="2:15" x14ac:dyDescent="0.25">
      <c r="B26" s="132" t="s">
        <v>50</v>
      </c>
      <c r="C26" s="97"/>
      <c r="D26" s="97"/>
      <c r="E26" s="97"/>
      <c r="F26" s="260" t="s">
        <v>62</v>
      </c>
      <c r="G26" s="261"/>
      <c r="H26" s="88"/>
      <c r="I26" s="95"/>
      <c r="J26" s="95"/>
      <c r="K26" s="95"/>
      <c r="L26" s="95"/>
      <c r="M26" s="95"/>
      <c r="N26" s="95"/>
      <c r="O26" s="96">
        <f t="shared" si="5"/>
        <v>0</v>
      </c>
    </row>
    <row r="27" spans="2:15" x14ac:dyDescent="0.25">
      <c r="B27" s="132" t="s">
        <v>50</v>
      </c>
      <c r="C27" s="97"/>
      <c r="D27" s="97"/>
      <c r="E27" s="97"/>
      <c r="F27" s="260" t="s">
        <v>63</v>
      </c>
      <c r="G27" s="261"/>
      <c r="H27" s="88"/>
      <c r="I27" s="95"/>
      <c r="J27" s="95"/>
      <c r="K27" s="95"/>
      <c r="L27" s="95"/>
      <c r="M27" s="95"/>
      <c r="N27" s="95"/>
      <c r="O27" s="96">
        <f t="shared" si="5"/>
        <v>0</v>
      </c>
    </row>
    <row r="28" spans="2:15" x14ac:dyDescent="0.25">
      <c r="B28" s="132" t="s">
        <v>50</v>
      </c>
      <c r="C28" s="97"/>
      <c r="D28" s="97"/>
      <c r="E28" s="97"/>
      <c r="F28" s="260" t="s">
        <v>64</v>
      </c>
      <c r="G28" s="261"/>
      <c r="H28" s="88"/>
      <c r="I28" s="95"/>
      <c r="J28" s="95"/>
      <c r="K28" s="95"/>
      <c r="L28" s="95"/>
      <c r="M28" s="95"/>
      <c r="N28" s="95"/>
      <c r="O28" s="96">
        <f t="shared" si="5"/>
        <v>0</v>
      </c>
    </row>
    <row r="29" spans="2:15" x14ac:dyDescent="0.25">
      <c r="B29" s="132" t="s">
        <v>50</v>
      </c>
      <c r="C29" s="97"/>
      <c r="D29" s="97"/>
      <c r="E29" s="97"/>
      <c r="F29" s="260" t="s">
        <v>65</v>
      </c>
      <c r="G29" s="261"/>
      <c r="H29" s="88"/>
      <c r="I29" s="89">
        <f>SUM(I30:I39)</f>
        <v>0</v>
      </c>
      <c r="J29" s="89">
        <f t="shared" ref="J29:N29" si="6">SUM(J30:J39)</f>
        <v>0</v>
      </c>
      <c r="K29" s="89">
        <f t="shared" si="6"/>
        <v>0</v>
      </c>
      <c r="L29" s="89">
        <f t="shared" si="6"/>
        <v>0</v>
      </c>
      <c r="M29" s="89">
        <f t="shared" si="6"/>
        <v>0</v>
      </c>
      <c r="N29" s="89">
        <f t="shared" si="6"/>
        <v>0</v>
      </c>
      <c r="O29" s="94">
        <f>SUM(O30:O39)</f>
        <v>0</v>
      </c>
    </row>
    <row r="30" spans="2:15" x14ac:dyDescent="0.25">
      <c r="B30" s="131" t="s">
        <v>52</v>
      </c>
      <c r="C30" s="97"/>
      <c r="D30" s="97"/>
      <c r="E30" s="97"/>
      <c r="F30" s="97"/>
      <c r="G30" s="99" t="s">
        <v>66</v>
      </c>
      <c r="H30" s="88"/>
      <c r="I30" s="95"/>
      <c r="J30" s="95"/>
      <c r="K30" s="95"/>
      <c r="L30" s="95"/>
      <c r="M30" s="95"/>
      <c r="N30" s="95"/>
      <c r="O30" s="96">
        <f>M30-N30</f>
        <v>0</v>
      </c>
    </row>
    <row r="31" spans="2:15" x14ac:dyDescent="0.25">
      <c r="B31" s="131" t="s">
        <v>52</v>
      </c>
      <c r="C31" s="97"/>
      <c r="D31" s="97"/>
      <c r="E31" s="97"/>
      <c r="F31" s="97"/>
      <c r="G31" s="99" t="s">
        <v>67</v>
      </c>
      <c r="H31" s="88"/>
      <c r="I31" s="95"/>
      <c r="J31" s="95"/>
      <c r="K31" s="95"/>
      <c r="L31" s="95"/>
      <c r="M31" s="95"/>
      <c r="N31" s="95"/>
      <c r="O31" s="96">
        <f t="shared" ref="O31:O41" si="7">M31-N31</f>
        <v>0</v>
      </c>
    </row>
    <row r="32" spans="2:15" x14ac:dyDescent="0.25">
      <c r="B32" s="131" t="s">
        <v>52</v>
      </c>
      <c r="C32" s="97"/>
      <c r="D32" s="97"/>
      <c r="E32" s="97"/>
      <c r="F32" s="97"/>
      <c r="G32" s="99" t="s">
        <v>68</v>
      </c>
      <c r="H32" s="88"/>
      <c r="I32" s="95"/>
      <c r="J32" s="95"/>
      <c r="K32" s="95"/>
      <c r="L32" s="95"/>
      <c r="M32" s="95"/>
      <c r="N32" s="95"/>
      <c r="O32" s="96">
        <f t="shared" si="7"/>
        <v>0</v>
      </c>
    </row>
    <row r="33" spans="2:15" x14ac:dyDescent="0.25">
      <c r="B33" s="131" t="s">
        <v>52</v>
      </c>
      <c r="C33" s="97"/>
      <c r="D33" s="97"/>
      <c r="E33" s="97"/>
      <c r="F33" s="97"/>
      <c r="G33" s="99" t="s">
        <v>69</v>
      </c>
      <c r="H33" s="88"/>
      <c r="I33" s="95"/>
      <c r="J33" s="95"/>
      <c r="K33" s="95"/>
      <c r="L33" s="95"/>
      <c r="M33" s="95"/>
      <c r="N33" s="95"/>
      <c r="O33" s="96">
        <f t="shared" si="7"/>
        <v>0</v>
      </c>
    </row>
    <row r="34" spans="2:15" x14ac:dyDescent="0.25">
      <c r="B34" s="131" t="s">
        <v>52</v>
      </c>
      <c r="C34" s="97"/>
      <c r="D34" s="97"/>
      <c r="E34" s="97"/>
      <c r="F34" s="97"/>
      <c r="G34" s="99" t="s">
        <v>70</v>
      </c>
      <c r="H34" s="88"/>
      <c r="I34" s="95"/>
      <c r="J34" s="95"/>
      <c r="K34" s="95"/>
      <c r="L34" s="95"/>
      <c r="M34" s="95"/>
      <c r="N34" s="95"/>
      <c r="O34" s="96">
        <f t="shared" si="7"/>
        <v>0</v>
      </c>
    </row>
    <row r="35" spans="2:15" x14ac:dyDescent="0.25">
      <c r="B35" s="131" t="s">
        <v>52</v>
      </c>
      <c r="C35" s="97"/>
      <c r="D35" s="97"/>
      <c r="E35" s="97"/>
      <c r="F35" s="97"/>
      <c r="G35" s="99" t="s">
        <v>71</v>
      </c>
      <c r="H35" s="88"/>
      <c r="I35" s="95"/>
      <c r="J35" s="95"/>
      <c r="K35" s="95"/>
      <c r="L35" s="95"/>
      <c r="M35" s="95"/>
      <c r="N35" s="95"/>
      <c r="O35" s="96">
        <f t="shared" si="7"/>
        <v>0</v>
      </c>
    </row>
    <row r="36" spans="2:15" x14ac:dyDescent="0.25">
      <c r="B36" s="131" t="s">
        <v>52</v>
      </c>
      <c r="C36" s="97"/>
      <c r="D36" s="97"/>
      <c r="E36" s="97"/>
      <c r="F36" s="97"/>
      <c r="G36" s="99" t="s">
        <v>72</v>
      </c>
      <c r="H36" s="88"/>
      <c r="I36" s="95"/>
      <c r="J36" s="95"/>
      <c r="K36" s="95"/>
      <c r="L36" s="95"/>
      <c r="M36" s="95"/>
      <c r="N36" s="95"/>
      <c r="O36" s="96">
        <f t="shared" si="7"/>
        <v>0</v>
      </c>
    </row>
    <row r="37" spans="2:15" ht="15" customHeight="1" x14ac:dyDescent="0.25">
      <c r="B37" s="131" t="s">
        <v>52</v>
      </c>
      <c r="C37" s="100"/>
      <c r="D37" s="100"/>
      <c r="E37" s="100"/>
      <c r="F37" s="100"/>
      <c r="G37" s="101" t="s">
        <v>73</v>
      </c>
      <c r="H37" s="88"/>
      <c r="I37" s="95"/>
      <c r="J37" s="95"/>
      <c r="K37" s="95"/>
      <c r="L37" s="95"/>
      <c r="M37" s="95"/>
      <c r="N37" s="95"/>
      <c r="O37" s="96">
        <f t="shared" si="7"/>
        <v>0</v>
      </c>
    </row>
    <row r="38" spans="2:15" ht="15" customHeight="1" x14ac:dyDescent="0.25">
      <c r="B38" s="131" t="s">
        <v>52</v>
      </c>
      <c r="C38" s="100"/>
      <c r="D38" s="100"/>
      <c r="E38" s="100"/>
      <c r="F38" s="100"/>
      <c r="G38" s="101" t="s">
        <v>74</v>
      </c>
      <c r="H38" s="88"/>
      <c r="I38" s="95"/>
      <c r="J38" s="95"/>
      <c r="K38" s="95"/>
      <c r="L38" s="95"/>
      <c r="M38" s="95"/>
      <c r="N38" s="95"/>
      <c r="O38" s="96">
        <f t="shared" si="7"/>
        <v>0</v>
      </c>
    </row>
    <row r="39" spans="2:15" x14ac:dyDescent="0.25">
      <c r="B39" s="131" t="s">
        <v>52</v>
      </c>
      <c r="C39" s="97"/>
      <c r="D39" s="97"/>
      <c r="E39" s="97"/>
      <c r="F39" s="97"/>
      <c r="G39" s="99" t="s">
        <v>75</v>
      </c>
      <c r="H39" s="88"/>
      <c r="I39" s="95"/>
      <c r="J39" s="95"/>
      <c r="K39" s="95"/>
      <c r="L39" s="95"/>
      <c r="M39" s="95"/>
      <c r="N39" s="95"/>
      <c r="O39" s="96">
        <f t="shared" si="7"/>
        <v>0</v>
      </c>
    </row>
    <row r="40" spans="2:15" x14ac:dyDescent="0.25">
      <c r="B40" s="132" t="s">
        <v>50</v>
      </c>
      <c r="C40" s="97"/>
      <c r="D40" s="97"/>
      <c r="E40" s="97"/>
      <c r="F40" s="260" t="s">
        <v>76</v>
      </c>
      <c r="G40" s="261"/>
      <c r="H40" s="88"/>
      <c r="I40" s="95"/>
      <c r="J40" s="95"/>
      <c r="K40" s="95"/>
      <c r="L40" s="95"/>
      <c r="M40" s="95"/>
      <c r="N40" s="95"/>
      <c r="O40" s="96">
        <f t="shared" si="7"/>
        <v>0</v>
      </c>
    </row>
    <row r="41" spans="2:15" ht="15.75" thickBot="1" x14ac:dyDescent="0.3">
      <c r="B41" s="133" t="s">
        <v>50</v>
      </c>
      <c r="C41" s="102"/>
      <c r="D41" s="102"/>
      <c r="E41" s="102"/>
      <c r="F41" s="258" t="s">
        <v>77</v>
      </c>
      <c r="G41" s="259"/>
      <c r="H41" s="103"/>
      <c r="I41" s="104"/>
      <c r="J41" s="104"/>
      <c r="K41" s="104"/>
      <c r="L41" s="104"/>
      <c r="M41" s="104"/>
      <c r="N41" s="104"/>
      <c r="O41" s="105">
        <f t="shared" si="7"/>
        <v>0</v>
      </c>
    </row>
    <row r="42" spans="2:15" x14ac:dyDescent="0.25">
      <c r="B42" s="106"/>
      <c r="C42" s="75"/>
      <c r="D42" s="75"/>
      <c r="E42" s="75"/>
      <c r="F42" s="75"/>
      <c r="G42" s="75"/>
      <c r="H42" s="106"/>
      <c r="I42" s="75"/>
      <c r="J42" s="75"/>
      <c r="K42" s="75"/>
      <c r="L42" s="75"/>
      <c r="M42" s="75"/>
      <c r="N42" s="75"/>
      <c r="O42" s="75"/>
    </row>
    <row r="43" spans="2:15" x14ac:dyDescent="0.25">
      <c r="B43" s="186" t="s">
        <v>139</v>
      </c>
    </row>
  </sheetData>
  <sheetProtection algorithmName="SHA-512" hashValue="iHj6T6fO/uX+t805xyHUxnbXetV17u8d6VZ4qFt5CC0Rzh4oLyRxqTtG8dmH0lftEmQEh3+SngAzCDAKoNjskg==" saltValue="9gLeT1o05AM3tfEG3CTlUw==" spinCount="100000" sheet="1" objects="1" scenarios="1"/>
  <mergeCells count="31">
    <mergeCell ref="N2:O2"/>
    <mergeCell ref="B3:I3"/>
    <mergeCell ref="B4:G4"/>
    <mergeCell ref="I4:J4"/>
    <mergeCell ref="B5:F5"/>
    <mergeCell ref="G5:J5"/>
    <mergeCell ref="B6:F6"/>
    <mergeCell ref="G6:J6"/>
    <mergeCell ref="B7:F7"/>
    <mergeCell ref="G7:J7"/>
    <mergeCell ref="B8:F8"/>
    <mergeCell ref="G8:J8"/>
    <mergeCell ref="F22:G22"/>
    <mergeCell ref="B9:F9"/>
    <mergeCell ref="G9:J9"/>
    <mergeCell ref="B12:G12"/>
    <mergeCell ref="C13:G13"/>
    <mergeCell ref="C16:G16"/>
    <mergeCell ref="F17:G17"/>
    <mergeCell ref="F18:G18"/>
    <mergeCell ref="F19:G19"/>
    <mergeCell ref="F20:G20"/>
    <mergeCell ref="C21:G21"/>
    <mergeCell ref="B14:G14"/>
    <mergeCell ref="F41:G41"/>
    <mergeCell ref="F25:G25"/>
    <mergeCell ref="F26:G26"/>
    <mergeCell ref="F27:G27"/>
    <mergeCell ref="F28:G28"/>
    <mergeCell ref="F29:G29"/>
    <mergeCell ref="F40:G40"/>
  </mergeCells>
  <pageMargins left="0.7" right="0.7" top="0.78740157499999996" bottom="0.78740157499999996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1175B-65FC-4EE0-AE0C-F55B22C6F555}">
  <sheetPr>
    <pageSetUpPr fitToPage="1"/>
  </sheetPr>
  <dimension ref="A4:P42"/>
  <sheetViews>
    <sheetView workbookViewId="0">
      <selection activeCell="D7" sqref="D7:P7"/>
    </sheetView>
  </sheetViews>
  <sheetFormatPr defaultRowHeight="15" x14ac:dyDescent="0.25"/>
  <cols>
    <col min="2" max="2" width="22.5703125" customWidth="1"/>
    <col min="3" max="3" width="0.140625" customWidth="1"/>
    <col min="4" max="4" width="18.7109375" customWidth="1"/>
    <col min="5" max="5" width="22.42578125" customWidth="1"/>
    <col min="6" max="6" width="17.140625" customWidth="1"/>
    <col min="7" max="7" width="15.140625" customWidth="1"/>
    <col min="9" max="9" width="24.7109375" customWidth="1"/>
    <col min="10" max="10" width="11.5703125" customWidth="1"/>
    <col min="11" max="11" width="19.28515625" customWidth="1"/>
    <col min="12" max="12" width="19.85546875" customWidth="1"/>
    <col min="13" max="13" width="19" customWidth="1"/>
    <col min="14" max="14" width="14.85546875" customWidth="1"/>
    <col min="15" max="15" width="17.28515625" customWidth="1"/>
    <col min="16" max="16" width="16.5703125" customWidth="1"/>
  </cols>
  <sheetData>
    <row r="4" spans="1:16" ht="15.75" x14ac:dyDescent="0.25">
      <c r="A4" s="107"/>
      <c r="B4" s="283" t="s">
        <v>78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</row>
    <row r="5" spans="1:16" x14ac:dyDescent="0.25">
      <c r="A5" s="108"/>
      <c r="B5" s="284" t="s">
        <v>79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77" t="s">
        <v>0</v>
      </c>
      <c r="P5" s="277"/>
    </row>
    <row r="6" spans="1:16" x14ac:dyDescent="0.25">
      <c r="A6" s="75"/>
      <c r="B6" s="75"/>
      <c r="C6" s="106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x14ac:dyDescent="0.25">
      <c r="A7" s="109" t="s">
        <v>22</v>
      </c>
      <c r="B7" s="110" t="s">
        <v>3</v>
      </c>
      <c r="C7" s="111"/>
      <c r="D7" s="285">
        <f>'Úvodní list'!E8</f>
        <v>0</v>
      </c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</row>
    <row r="8" spans="1:16" x14ac:dyDescent="0.25">
      <c r="A8" s="109" t="s">
        <v>22</v>
      </c>
      <c r="B8" s="112" t="s">
        <v>4</v>
      </c>
      <c r="C8" s="113"/>
      <c r="D8" s="285">
        <f>'Úvodní list'!E9</f>
        <v>0</v>
      </c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7"/>
    </row>
    <row r="9" spans="1:16" x14ac:dyDescent="0.25">
      <c r="A9" s="281"/>
      <c r="B9" s="281"/>
      <c r="C9" s="281"/>
      <c r="D9" s="281"/>
      <c r="E9" s="281"/>
      <c r="F9" s="281"/>
      <c r="G9" s="281"/>
      <c r="H9" s="281"/>
      <c r="I9" s="78"/>
      <c r="J9" s="78"/>
      <c r="K9" s="78"/>
      <c r="L9" s="78"/>
      <c r="M9" s="78"/>
      <c r="N9" s="75"/>
      <c r="O9" s="75"/>
      <c r="P9" s="75"/>
    </row>
    <row r="10" spans="1:16" x14ac:dyDescent="0.25">
      <c r="A10" s="75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75"/>
      <c r="O10" s="75"/>
      <c r="P10" s="75"/>
    </row>
    <row r="11" spans="1:16" x14ac:dyDescent="0.25">
      <c r="A11" s="75"/>
      <c r="B11" s="282" t="s">
        <v>33</v>
      </c>
      <c r="C11" s="116"/>
      <c r="D11" s="282" t="s">
        <v>34</v>
      </c>
      <c r="E11" s="282" t="s">
        <v>35</v>
      </c>
      <c r="F11" s="282" t="s">
        <v>36</v>
      </c>
      <c r="G11" s="282" t="s">
        <v>37</v>
      </c>
      <c r="H11" s="115" t="s">
        <v>38</v>
      </c>
      <c r="I11" s="115" t="s">
        <v>39</v>
      </c>
      <c r="J11" s="115" t="s">
        <v>40</v>
      </c>
      <c r="K11" s="115" t="s">
        <v>80</v>
      </c>
      <c r="L11" s="115" t="s">
        <v>81</v>
      </c>
      <c r="M11" s="288" t="s">
        <v>82</v>
      </c>
      <c r="N11" s="288" t="s">
        <v>83</v>
      </c>
      <c r="O11" s="288" t="s">
        <v>84</v>
      </c>
      <c r="P11" s="288" t="s">
        <v>85</v>
      </c>
    </row>
    <row r="12" spans="1:16" x14ac:dyDescent="0.25">
      <c r="A12" s="106"/>
      <c r="B12" s="282"/>
      <c r="C12" s="115"/>
      <c r="D12" s="282"/>
      <c r="E12" s="282"/>
      <c r="F12" s="282"/>
      <c r="G12" s="282"/>
      <c r="H12" s="289" t="s">
        <v>86</v>
      </c>
      <c r="I12" s="289"/>
      <c r="J12" s="289"/>
      <c r="K12" s="289"/>
      <c r="L12" s="289"/>
      <c r="M12" s="288"/>
      <c r="N12" s="288"/>
      <c r="O12" s="288"/>
      <c r="P12" s="288"/>
    </row>
    <row r="13" spans="1:16" ht="94.5" customHeight="1" x14ac:dyDescent="0.25">
      <c r="A13" s="117"/>
      <c r="B13" s="118" t="s">
        <v>87</v>
      </c>
      <c r="C13" s="118"/>
      <c r="D13" s="118" t="s">
        <v>88</v>
      </c>
      <c r="E13" s="118" t="s">
        <v>89</v>
      </c>
      <c r="F13" s="118" t="s">
        <v>90</v>
      </c>
      <c r="G13" s="118" t="s">
        <v>91</v>
      </c>
      <c r="H13" s="118" t="s">
        <v>92</v>
      </c>
      <c r="I13" s="118" t="s">
        <v>93</v>
      </c>
      <c r="J13" s="118" t="s">
        <v>94</v>
      </c>
      <c r="K13" s="118" t="s">
        <v>95</v>
      </c>
      <c r="L13" s="118" t="s">
        <v>96</v>
      </c>
      <c r="M13" s="118" t="s">
        <v>97</v>
      </c>
      <c r="N13" s="119" t="s">
        <v>98</v>
      </c>
      <c r="O13" s="118" t="s">
        <v>99</v>
      </c>
      <c r="P13" s="118" t="s">
        <v>100</v>
      </c>
    </row>
    <row r="14" spans="1:16" x14ac:dyDescent="0.25">
      <c r="A14" s="117"/>
      <c r="B14" s="189">
        <f>'[1]Souhrnná tabulka'!C13</f>
        <v>0</v>
      </c>
      <c r="C14" s="120"/>
      <c r="D14" s="189">
        <f>'[1]Souhrnná tabulka'!B13</f>
        <v>0</v>
      </c>
      <c r="E14" s="121"/>
      <c r="F14" s="192">
        <f>G14-J14-K14-L14</f>
        <v>0</v>
      </c>
      <c r="G14" s="193">
        <f>'[1]Zdroje financování'!C13</f>
        <v>0</v>
      </c>
      <c r="H14" s="193">
        <f>I14+J14+K14+L14</f>
        <v>0</v>
      </c>
      <c r="I14" s="193">
        <f>'[1]Zdroje financování'!D13+'[1]Zdroje financování'!G13+'[1]Zdroje financování'!H13+'[1]Zdroje financování'!I13+'[1]Zdroje financování'!J13+'[1]Zdroje financování'!K13+'[1]Zdroje financování'!L13</f>
        <v>0</v>
      </c>
      <c r="J14" s="193">
        <f>'[1]Zdroje financování'!E13</f>
        <v>0</v>
      </c>
      <c r="K14" s="193">
        <f>'[1]Zdroje financování'!F13</f>
        <v>0</v>
      </c>
      <c r="L14" s="193">
        <f>'[1]Zdroje financování'!M13</f>
        <v>0</v>
      </c>
      <c r="M14" s="193" t="str">
        <f>IF(I14&lt;=E14,"ANO","NE")</f>
        <v>ANO</v>
      </c>
      <c r="N14" s="194">
        <f>H14-G14</f>
        <v>0</v>
      </c>
      <c r="O14" s="195">
        <f>IF(N14&gt;0,F14*0.1,0)</f>
        <v>0</v>
      </c>
      <c r="P14" s="195">
        <f>IF(N14&gt;0,N14,0)</f>
        <v>0</v>
      </c>
    </row>
    <row r="15" spans="1:16" x14ac:dyDescent="0.25">
      <c r="A15" s="117"/>
      <c r="B15" s="189">
        <f>'[1]Souhrnná tabulka'!C14</f>
        <v>0</v>
      </c>
      <c r="C15" s="120"/>
      <c r="D15" s="189">
        <f>'[1]Souhrnná tabulka'!B14</f>
        <v>0</v>
      </c>
      <c r="E15" s="121"/>
      <c r="F15" s="192">
        <f t="shared" ref="F15:F30" si="0">G15-J15-K15-L15</f>
        <v>0</v>
      </c>
      <c r="G15" s="193">
        <f>'[1]Zdroje financování'!C14</f>
        <v>0</v>
      </c>
      <c r="H15" s="193">
        <f t="shared" ref="H15:H30" si="1">I15+J15+K15+L15</f>
        <v>0</v>
      </c>
      <c r="I15" s="193">
        <f>'[1]Zdroje financování'!D14+'[1]Zdroje financování'!G14+'[1]Zdroje financování'!H14+'[1]Zdroje financování'!I14+'[1]Zdroje financování'!J14+'[1]Zdroje financování'!K14+'[1]Zdroje financování'!L14</f>
        <v>0</v>
      </c>
      <c r="J15" s="193">
        <f>'[1]Zdroje financování'!E14</f>
        <v>0</v>
      </c>
      <c r="K15" s="193">
        <f>'[1]Zdroje financování'!F14</f>
        <v>0</v>
      </c>
      <c r="L15" s="193">
        <f>'[1]Zdroje financování'!M14</f>
        <v>0</v>
      </c>
      <c r="M15" s="193" t="str">
        <f t="shared" ref="M15:M30" si="2">IF(I15&lt;=E15,"ANO","NE")</f>
        <v>ANO</v>
      </c>
      <c r="N15" s="194">
        <f t="shared" ref="N15:N30" si="3">H15-G15</f>
        <v>0</v>
      </c>
      <c r="O15" s="195">
        <f t="shared" ref="O15:O30" si="4">IF(N15&gt;0,F15*0.1,0)</f>
        <v>0</v>
      </c>
      <c r="P15" s="195">
        <f t="shared" ref="P15:P30" si="5">IF(N15&gt;0,N15,0)</f>
        <v>0</v>
      </c>
    </row>
    <row r="16" spans="1:16" x14ac:dyDescent="0.25">
      <c r="A16" s="117"/>
      <c r="B16" s="189">
        <f>'[1]Souhrnná tabulka'!C15</f>
        <v>0</v>
      </c>
      <c r="C16" s="120"/>
      <c r="D16" s="189">
        <f>'[1]Souhrnná tabulka'!B15</f>
        <v>0</v>
      </c>
      <c r="E16" s="121"/>
      <c r="F16" s="192">
        <f t="shared" si="0"/>
        <v>0</v>
      </c>
      <c r="G16" s="193">
        <f>'[1]Zdroje financování'!C15</f>
        <v>0</v>
      </c>
      <c r="H16" s="193">
        <f t="shared" si="1"/>
        <v>0</v>
      </c>
      <c r="I16" s="193">
        <f>'[1]Zdroje financování'!D15+'[1]Zdroje financování'!G15+'[1]Zdroje financování'!H15+'[1]Zdroje financování'!I15+'[1]Zdroje financování'!J15+'[1]Zdroje financování'!K15+'[1]Zdroje financování'!L15</f>
        <v>0</v>
      </c>
      <c r="J16" s="193">
        <f>'[1]Zdroje financování'!E15</f>
        <v>0</v>
      </c>
      <c r="K16" s="193">
        <f>'[1]Zdroje financování'!F15</f>
        <v>0</v>
      </c>
      <c r="L16" s="193">
        <f>'[1]Zdroje financování'!M15</f>
        <v>0</v>
      </c>
      <c r="M16" s="193" t="str">
        <f t="shared" si="2"/>
        <v>ANO</v>
      </c>
      <c r="N16" s="194">
        <f t="shared" si="3"/>
        <v>0</v>
      </c>
      <c r="O16" s="195">
        <f t="shared" si="4"/>
        <v>0</v>
      </c>
      <c r="P16" s="195">
        <f t="shared" si="5"/>
        <v>0</v>
      </c>
    </row>
    <row r="17" spans="1:16" x14ac:dyDescent="0.25">
      <c r="A17" s="117"/>
      <c r="B17" s="189">
        <f>'[1]Souhrnná tabulka'!C16</f>
        <v>0</v>
      </c>
      <c r="C17" s="120"/>
      <c r="D17" s="189">
        <f>'[1]Souhrnná tabulka'!B16</f>
        <v>0</v>
      </c>
      <c r="E17" s="121"/>
      <c r="F17" s="192">
        <f t="shared" si="0"/>
        <v>0</v>
      </c>
      <c r="G17" s="193">
        <f>'[1]Zdroje financování'!C16</f>
        <v>0</v>
      </c>
      <c r="H17" s="193">
        <f t="shared" si="1"/>
        <v>0</v>
      </c>
      <c r="I17" s="193">
        <f>'[1]Zdroje financování'!D16+'[1]Zdroje financování'!G16+'[1]Zdroje financování'!H16+'[1]Zdroje financování'!I16+'[1]Zdroje financování'!J16+'[1]Zdroje financování'!K16+'[1]Zdroje financování'!L16</f>
        <v>0</v>
      </c>
      <c r="J17" s="193">
        <f>'[1]Zdroje financování'!E16</f>
        <v>0</v>
      </c>
      <c r="K17" s="193">
        <f>'[1]Zdroje financování'!F16</f>
        <v>0</v>
      </c>
      <c r="L17" s="193">
        <f>'[1]Zdroje financování'!M16</f>
        <v>0</v>
      </c>
      <c r="M17" s="193" t="str">
        <f t="shared" si="2"/>
        <v>ANO</v>
      </c>
      <c r="N17" s="194">
        <f t="shared" si="3"/>
        <v>0</v>
      </c>
      <c r="O17" s="195">
        <f t="shared" si="4"/>
        <v>0</v>
      </c>
      <c r="P17" s="195">
        <f t="shared" si="5"/>
        <v>0</v>
      </c>
    </row>
    <row r="18" spans="1:16" x14ac:dyDescent="0.25">
      <c r="A18" s="117"/>
      <c r="B18" s="189">
        <f>'[1]Souhrnná tabulka'!C17</f>
        <v>0</v>
      </c>
      <c r="C18" s="120"/>
      <c r="D18" s="189">
        <f>'[1]Souhrnná tabulka'!B17</f>
        <v>0</v>
      </c>
      <c r="E18" s="121"/>
      <c r="F18" s="192">
        <f t="shared" si="0"/>
        <v>0</v>
      </c>
      <c r="G18" s="193">
        <f>'[1]Zdroje financování'!C17</f>
        <v>0</v>
      </c>
      <c r="H18" s="193">
        <f t="shared" si="1"/>
        <v>0</v>
      </c>
      <c r="I18" s="193">
        <f>'[1]Zdroje financování'!D17+'[1]Zdroje financování'!G17+'[1]Zdroje financování'!H17+'[1]Zdroje financování'!I17+'[1]Zdroje financování'!J17+'[1]Zdroje financování'!K17+'[1]Zdroje financování'!L17</f>
        <v>0</v>
      </c>
      <c r="J18" s="193">
        <f>'[1]Zdroje financování'!E17</f>
        <v>0</v>
      </c>
      <c r="K18" s="193">
        <f>'[1]Zdroje financování'!F17</f>
        <v>0</v>
      </c>
      <c r="L18" s="193">
        <f>'[1]Zdroje financování'!M17</f>
        <v>0</v>
      </c>
      <c r="M18" s="193" t="str">
        <f t="shared" si="2"/>
        <v>ANO</v>
      </c>
      <c r="N18" s="194">
        <f t="shared" si="3"/>
        <v>0</v>
      </c>
      <c r="O18" s="195">
        <f t="shared" si="4"/>
        <v>0</v>
      </c>
      <c r="P18" s="195">
        <f t="shared" si="5"/>
        <v>0</v>
      </c>
    </row>
    <row r="19" spans="1:16" x14ac:dyDescent="0.25">
      <c r="A19" s="117"/>
      <c r="B19" s="189">
        <f>'[1]Souhrnná tabulka'!C18</f>
        <v>0</v>
      </c>
      <c r="C19" s="120"/>
      <c r="D19" s="189">
        <f>'[1]Souhrnná tabulka'!B18</f>
        <v>0</v>
      </c>
      <c r="E19" s="121"/>
      <c r="F19" s="192">
        <f t="shared" si="0"/>
        <v>0</v>
      </c>
      <c r="G19" s="193">
        <f>'[1]Zdroje financování'!C18</f>
        <v>0</v>
      </c>
      <c r="H19" s="193">
        <f t="shared" si="1"/>
        <v>0</v>
      </c>
      <c r="I19" s="193">
        <f>'[1]Zdroje financování'!D18+'[1]Zdroje financování'!G18+'[1]Zdroje financování'!H18+'[1]Zdroje financování'!I18+'[1]Zdroje financování'!J18+'[1]Zdroje financování'!K18+'[1]Zdroje financování'!L18</f>
        <v>0</v>
      </c>
      <c r="J19" s="193">
        <f>'[1]Zdroje financování'!E18</f>
        <v>0</v>
      </c>
      <c r="K19" s="193">
        <f>'[1]Zdroje financování'!F18</f>
        <v>0</v>
      </c>
      <c r="L19" s="193">
        <f>'[1]Zdroje financování'!M18</f>
        <v>0</v>
      </c>
      <c r="M19" s="193" t="str">
        <f t="shared" si="2"/>
        <v>ANO</v>
      </c>
      <c r="N19" s="194">
        <f t="shared" si="3"/>
        <v>0</v>
      </c>
      <c r="O19" s="195">
        <f t="shared" si="4"/>
        <v>0</v>
      </c>
      <c r="P19" s="195">
        <f t="shared" si="5"/>
        <v>0</v>
      </c>
    </row>
    <row r="20" spans="1:16" x14ac:dyDescent="0.25">
      <c r="A20" s="117"/>
      <c r="B20" s="189">
        <f>'[1]Souhrnná tabulka'!C19</f>
        <v>0</v>
      </c>
      <c r="C20" s="120"/>
      <c r="D20" s="189">
        <f>'[1]Souhrnná tabulka'!B19</f>
        <v>0</v>
      </c>
      <c r="E20" s="121"/>
      <c r="F20" s="192">
        <f t="shared" si="0"/>
        <v>0</v>
      </c>
      <c r="G20" s="193">
        <f>'[1]Zdroje financování'!C19</f>
        <v>0</v>
      </c>
      <c r="H20" s="193">
        <f t="shared" si="1"/>
        <v>0</v>
      </c>
      <c r="I20" s="193">
        <f>'[1]Zdroje financování'!D19+'[1]Zdroje financování'!G19+'[1]Zdroje financování'!H19+'[1]Zdroje financování'!I19+'[1]Zdroje financování'!J19+'[1]Zdroje financování'!K19+'[1]Zdroje financování'!L19</f>
        <v>0</v>
      </c>
      <c r="J20" s="193">
        <f>'[1]Zdroje financování'!E19</f>
        <v>0</v>
      </c>
      <c r="K20" s="193">
        <f>'[1]Zdroje financování'!F19</f>
        <v>0</v>
      </c>
      <c r="L20" s="193">
        <f>'[1]Zdroje financování'!M19</f>
        <v>0</v>
      </c>
      <c r="M20" s="193" t="str">
        <f t="shared" si="2"/>
        <v>ANO</v>
      </c>
      <c r="N20" s="194">
        <f t="shared" si="3"/>
        <v>0</v>
      </c>
      <c r="O20" s="195">
        <f t="shared" si="4"/>
        <v>0</v>
      </c>
      <c r="P20" s="195">
        <f t="shared" si="5"/>
        <v>0</v>
      </c>
    </row>
    <row r="21" spans="1:16" x14ac:dyDescent="0.25">
      <c r="A21" s="117"/>
      <c r="B21" s="120">
        <f>'[1]Souhrnná tabulka'!C21</f>
        <v>0</v>
      </c>
      <c r="C21" s="120"/>
      <c r="D21" s="120">
        <f>'[1]Souhrnná tabulka'!B21</f>
        <v>0</v>
      </c>
      <c r="E21" s="121"/>
      <c r="F21" s="192">
        <f t="shared" si="0"/>
        <v>0</v>
      </c>
      <c r="G21" s="193">
        <f>'[1]Zdroje financování'!C21</f>
        <v>0</v>
      </c>
      <c r="H21" s="193">
        <f t="shared" si="1"/>
        <v>0</v>
      </c>
      <c r="I21" s="193">
        <f>'[1]Zdroje financování'!D21+'[1]Zdroje financování'!G21+'[1]Zdroje financování'!H21+'[1]Zdroje financování'!I21+'[1]Zdroje financování'!J21+'[1]Zdroje financování'!K21+'[1]Zdroje financování'!L21</f>
        <v>0</v>
      </c>
      <c r="J21" s="193">
        <f>'[1]Zdroje financování'!E21</f>
        <v>0</v>
      </c>
      <c r="K21" s="193">
        <f>'[1]Zdroje financování'!F21</f>
        <v>0</v>
      </c>
      <c r="L21" s="193">
        <f>'[1]Zdroje financování'!M21</f>
        <v>0</v>
      </c>
      <c r="M21" s="193" t="str">
        <f t="shared" si="2"/>
        <v>ANO</v>
      </c>
      <c r="N21" s="194">
        <f t="shared" si="3"/>
        <v>0</v>
      </c>
      <c r="O21" s="195">
        <f t="shared" si="4"/>
        <v>0</v>
      </c>
      <c r="P21" s="195">
        <f t="shared" si="5"/>
        <v>0</v>
      </c>
    </row>
    <row r="22" spans="1:16" x14ac:dyDescent="0.25">
      <c r="A22" s="117"/>
      <c r="B22" s="120">
        <f>'[1]Souhrnná tabulka'!C22</f>
        <v>0</v>
      </c>
      <c r="C22" s="120"/>
      <c r="D22" s="120">
        <f>'[1]Souhrnná tabulka'!B22</f>
        <v>0</v>
      </c>
      <c r="E22" s="121"/>
      <c r="F22" s="192">
        <f t="shared" si="0"/>
        <v>0</v>
      </c>
      <c r="G22" s="193">
        <f>'[1]Zdroje financování'!C22</f>
        <v>0</v>
      </c>
      <c r="H22" s="193">
        <f t="shared" si="1"/>
        <v>0</v>
      </c>
      <c r="I22" s="193">
        <f>'[1]Zdroje financování'!D22+'[1]Zdroje financování'!G22+'[1]Zdroje financování'!H22+'[1]Zdroje financování'!I22+'[1]Zdroje financování'!J22+'[1]Zdroje financování'!K22+'[1]Zdroje financování'!L22</f>
        <v>0</v>
      </c>
      <c r="J22" s="193">
        <f>'[1]Zdroje financování'!E22</f>
        <v>0</v>
      </c>
      <c r="K22" s="193">
        <f>'[1]Zdroje financování'!F22</f>
        <v>0</v>
      </c>
      <c r="L22" s="193">
        <f>'[1]Zdroje financování'!M22</f>
        <v>0</v>
      </c>
      <c r="M22" s="193" t="str">
        <f t="shared" si="2"/>
        <v>ANO</v>
      </c>
      <c r="N22" s="194">
        <f t="shared" si="3"/>
        <v>0</v>
      </c>
      <c r="O22" s="195">
        <f t="shared" si="4"/>
        <v>0</v>
      </c>
      <c r="P22" s="195">
        <f t="shared" si="5"/>
        <v>0</v>
      </c>
    </row>
    <row r="23" spans="1:16" x14ac:dyDescent="0.25">
      <c r="A23" s="117"/>
      <c r="B23" s="120">
        <f>'[1]Souhrnná tabulka'!C23</f>
        <v>0</v>
      </c>
      <c r="C23" s="120"/>
      <c r="D23" s="120">
        <f>'[1]Souhrnná tabulka'!B23</f>
        <v>0</v>
      </c>
      <c r="E23" s="121"/>
      <c r="F23" s="192">
        <f t="shared" si="0"/>
        <v>0</v>
      </c>
      <c r="G23" s="193">
        <f>'[1]Zdroje financování'!C23</f>
        <v>0</v>
      </c>
      <c r="H23" s="193">
        <f t="shared" si="1"/>
        <v>0</v>
      </c>
      <c r="I23" s="193">
        <f>'[1]Zdroje financování'!D23+'[1]Zdroje financování'!G23+'[1]Zdroje financování'!H23+'[1]Zdroje financování'!I23+'[1]Zdroje financování'!J23+'[1]Zdroje financování'!K23+'[1]Zdroje financování'!L23</f>
        <v>0</v>
      </c>
      <c r="J23" s="193">
        <f>'[1]Zdroje financování'!E23</f>
        <v>0</v>
      </c>
      <c r="K23" s="193">
        <f>'[1]Zdroje financování'!F23</f>
        <v>0</v>
      </c>
      <c r="L23" s="193">
        <f>'[1]Zdroje financování'!M23</f>
        <v>0</v>
      </c>
      <c r="M23" s="193" t="str">
        <f t="shared" si="2"/>
        <v>ANO</v>
      </c>
      <c r="N23" s="194">
        <f t="shared" si="3"/>
        <v>0</v>
      </c>
      <c r="O23" s="195">
        <f t="shared" si="4"/>
        <v>0</v>
      </c>
      <c r="P23" s="195">
        <f t="shared" si="5"/>
        <v>0</v>
      </c>
    </row>
    <row r="24" spans="1:16" x14ac:dyDescent="0.25">
      <c r="A24" s="117"/>
      <c r="B24" s="120">
        <f>'[1]Souhrnná tabulka'!C24</f>
        <v>0</v>
      </c>
      <c r="C24" s="120"/>
      <c r="D24" s="120">
        <f>'[1]Souhrnná tabulka'!B24</f>
        <v>0</v>
      </c>
      <c r="E24" s="121"/>
      <c r="F24" s="192">
        <f t="shared" si="0"/>
        <v>0</v>
      </c>
      <c r="G24" s="193">
        <f>'[1]Zdroje financování'!C24</f>
        <v>0</v>
      </c>
      <c r="H24" s="193">
        <f t="shared" si="1"/>
        <v>0</v>
      </c>
      <c r="I24" s="193">
        <f>'[1]Zdroje financování'!D24+'[1]Zdroje financování'!G24+'[1]Zdroje financování'!H24+'[1]Zdroje financování'!I24+'[1]Zdroje financování'!J24+'[1]Zdroje financování'!K24+'[1]Zdroje financování'!L24</f>
        <v>0</v>
      </c>
      <c r="J24" s="193">
        <f>'[1]Zdroje financování'!E24</f>
        <v>0</v>
      </c>
      <c r="K24" s="193">
        <f>'[1]Zdroje financování'!F24</f>
        <v>0</v>
      </c>
      <c r="L24" s="193">
        <f>'[1]Zdroje financování'!M24</f>
        <v>0</v>
      </c>
      <c r="M24" s="193" t="str">
        <f t="shared" si="2"/>
        <v>ANO</v>
      </c>
      <c r="N24" s="194">
        <f t="shared" si="3"/>
        <v>0</v>
      </c>
      <c r="O24" s="195">
        <f t="shared" si="4"/>
        <v>0</v>
      </c>
      <c r="P24" s="195">
        <f t="shared" si="5"/>
        <v>0</v>
      </c>
    </row>
    <row r="25" spans="1:16" x14ac:dyDescent="0.25">
      <c r="A25" s="117"/>
      <c r="B25" s="120">
        <f>'[1]Souhrnná tabulka'!C25</f>
        <v>0</v>
      </c>
      <c r="C25" s="120"/>
      <c r="D25" s="120">
        <f>'[1]Souhrnná tabulka'!B25</f>
        <v>0</v>
      </c>
      <c r="E25" s="121"/>
      <c r="F25" s="192">
        <f t="shared" si="0"/>
        <v>0</v>
      </c>
      <c r="G25" s="193">
        <f>'[1]Zdroje financování'!C25</f>
        <v>0</v>
      </c>
      <c r="H25" s="193">
        <f t="shared" si="1"/>
        <v>0</v>
      </c>
      <c r="I25" s="193">
        <f>'[1]Zdroje financování'!D25+'[1]Zdroje financování'!G25+'[1]Zdroje financování'!H25+'[1]Zdroje financování'!I25+'[1]Zdroje financování'!J25+'[1]Zdroje financování'!K25+'[1]Zdroje financování'!L25</f>
        <v>0</v>
      </c>
      <c r="J25" s="193">
        <f>'[1]Zdroje financování'!E25</f>
        <v>0</v>
      </c>
      <c r="K25" s="193">
        <f>'[1]Zdroje financování'!F25</f>
        <v>0</v>
      </c>
      <c r="L25" s="193">
        <f>'[1]Zdroje financování'!M25</f>
        <v>0</v>
      </c>
      <c r="M25" s="193" t="str">
        <f t="shared" si="2"/>
        <v>ANO</v>
      </c>
      <c r="N25" s="194">
        <f t="shared" si="3"/>
        <v>0</v>
      </c>
      <c r="O25" s="195">
        <f t="shared" si="4"/>
        <v>0</v>
      </c>
      <c r="P25" s="195">
        <f t="shared" si="5"/>
        <v>0</v>
      </c>
    </row>
    <row r="26" spans="1:16" x14ac:dyDescent="0.25">
      <c r="A26" s="117"/>
      <c r="B26" s="120">
        <f>'[1]Souhrnná tabulka'!C26</f>
        <v>0</v>
      </c>
      <c r="C26" s="120"/>
      <c r="D26" s="120">
        <f>'[1]Souhrnná tabulka'!B26</f>
        <v>0</v>
      </c>
      <c r="E26" s="121"/>
      <c r="F26" s="192">
        <f t="shared" si="0"/>
        <v>0</v>
      </c>
      <c r="G26" s="193">
        <f>'[1]Zdroje financování'!C26</f>
        <v>0</v>
      </c>
      <c r="H26" s="193">
        <f t="shared" si="1"/>
        <v>0</v>
      </c>
      <c r="I26" s="193">
        <f>'[1]Zdroje financování'!D26+'[1]Zdroje financování'!G26+'[1]Zdroje financování'!H26+'[1]Zdroje financování'!I26+'[1]Zdroje financování'!J26+'[1]Zdroje financování'!K26+'[1]Zdroje financování'!L26</f>
        <v>0</v>
      </c>
      <c r="J26" s="193">
        <f>'[1]Zdroje financování'!E26</f>
        <v>0</v>
      </c>
      <c r="K26" s="193">
        <f>'[1]Zdroje financování'!F26</f>
        <v>0</v>
      </c>
      <c r="L26" s="193">
        <f>'[1]Zdroje financování'!M26</f>
        <v>0</v>
      </c>
      <c r="M26" s="193" t="str">
        <f t="shared" si="2"/>
        <v>ANO</v>
      </c>
      <c r="N26" s="194">
        <f t="shared" si="3"/>
        <v>0</v>
      </c>
      <c r="O26" s="195">
        <f t="shared" si="4"/>
        <v>0</v>
      </c>
      <c r="P26" s="195">
        <f t="shared" si="5"/>
        <v>0</v>
      </c>
    </row>
    <row r="27" spans="1:16" x14ac:dyDescent="0.25">
      <c r="A27" s="117"/>
      <c r="B27" s="120">
        <f>'[1]Souhrnná tabulka'!C27</f>
        <v>0</v>
      </c>
      <c r="C27" s="120"/>
      <c r="D27" s="120">
        <f>'[1]Souhrnná tabulka'!B27</f>
        <v>0</v>
      </c>
      <c r="E27" s="122"/>
      <c r="F27" s="192">
        <f t="shared" si="0"/>
        <v>0</v>
      </c>
      <c r="G27" s="193">
        <f>'[1]Zdroje financování'!C27</f>
        <v>0</v>
      </c>
      <c r="H27" s="193">
        <f t="shared" si="1"/>
        <v>0</v>
      </c>
      <c r="I27" s="193">
        <f>'[1]Zdroje financování'!D27+'[1]Zdroje financování'!G27+'[1]Zdroje financování'!H27+'[1]Zdroje financování'!I27+'[1]Zdroje financování'!J27+'[1]Zdroje financování'!K27+'[1]Zdroje financování'!L27</f>
        <v>0</v>
      </c>
      <c r="J27" s="193">
        <f>'[1]Zdroje financování'!E27</f>
        <v>0</v>
      </c>
      <c r="K27" s="193">
        <f>'[1]Zdroje financování'!F27</f>
        <v>0</v>
      </c>
      <c r="L27" s="193">
        <f>'[1]Zdroje financování'!M27</f>
        <v>0</v>
      </c>
      <c r="M27" s="193" t="str">
        <f t="shared" si="2"/>
        <v>ANO</v>
      </c>
      <c r="N27" s="194">
        <f t="shared" si="3"/>
        <v>0</v>
      </c>
      <c r="O27" s="195">
        <f t="shared" si="4"/>
        <v>0</v>
      </c>
      <c r="P27" s="195">
        <f t="shared" si="5"/>
        <v>0</v>
      </c>
    </row>
    <row r="28" spans="1:16" x14ac:dyDescent="0.25">
      <c r="A28" s="78"/>
      <c r="B28" s="190">
        <f>'[1]Souhrnná tabulka'!C28</f>
        <v>0</v>
      </c>
      <c r="C28" s="123"/>
      <c r="D28" s="191">
        <f>'[1]Souhrnná tabulka'!B28</f>
        <v>0</v>
      </c>
      <c r="E28" s="122"/>
      <c r="F28" s="192">
        <f t="shared" si="0"/>
        <v>0</v>
      </c>
      <c r="G28" s="196">
        <f>'[1]Zdroje financování'!C28</f>
        <v>0</v>
      </c>
      <c r="H28" s="193">
        <f t="shared" si="1"/>
        <v>0</v>
      </c>
      <c r="I28" s="193">
        <f>'[1]Zdroje financování'!D28+'[1]Zdroje financování'!G28+'[1]Zdroje financování'!H28+'[1]Zdroje financování'!I28+'[1]Zdroje financování'!J28+'[1]Zdroje financování'!K28+'[1]Zdroje financování'!L28</f>
        <v>0</v>
      </c>
      <c r="J28" s="196">
        <f>'[1]Zdroje financování'!E28</f>
        <v>0</v>
      </c>
      <c r="K28" s="196">
        <f>'[1]Zdroje financování'!F28</f>
        <v>0</v>
      </c>
      <c r="L28" s="196">
        <f>'[1]Zdroje financování'!M28</f>
        <v>0</v>
      </c>
      <c r="M28" s="193" t="str">
        <f t="shared" si="2"/>
        <v>ANO</v>
      </c>
      <c r="N28" s="194">
        <f t="shared" si="3"/>
        <v>0</v>
      </c>
      <c r="O28" s="195">
        <f t="shared" si="4"/>
        <v>0</v>
      </c>
      <c r="P28" s="195">
        <f t="shared" si="5"/>
        <v>0</v>
      </c>
    </row>
    <row r="29" spans="1:16" x14ac:dyDescent="0.25">
      <c r="A29" s="78"/>
      <c r="B29" s="190">
        <f>'[1]Souhrnná tabulka'!C29</f>
        <v>0</v>
      </c>
      <c r="C29" s="123"/>
      <c r="D29" s="191">
        <f>'[1]Souhrnná tabulka'!B29</f>
        <v>0</v>
      </c>
      <c r="E29" s="122"/>
      <c r="F29" s="192">
        <f t="shared" si="0"/>
        <v>0</v>
      </c>
      <c r="G29" s="196">
        <f>'[1]Zdroje financování'!C29</f>
        <v>0</v>
      </c>
      <c r="H29" s="193">
        <f t="shared" si="1"/>
        <v>0</v>
      </c>
      <c r="I29" s="193">
        <f>'[1]Zdroje financování'!D29+'[1]Zdroje financování'!G29+'[1]Zdroje financování'!H29+'[1]Zdroje financování'!I29+'[1]Zdroje financování'!J29+'[1]Zdroje financování'!K29+'[1]Zdroje financování'!L29</f>
        <v>0</v>
      </c>
      <c r="J29" s="196">
        <f>'[1]Zdroje financování'!E29</f>
        <v>0</v>
      </c>
      <c r="K29" s="196">
        <f>'[1]Zdroje financování'!F29</f>
        <v>0</v>
      </c>
      <c r="L29" s="196">
        <f>'[1]Zdroje financování'!M29</f>
        <v>0</v>
      </c>
      <c r="M29" s="193" t="str">
        <f t="shared" si="2"/>
        <v>ANO</v>
      </c>
      <c r="N29" s="194">
        <f t="shared" si="3"/>
        <v>0</v>
      </c>
      <c r="O29" s="195">
        <f t="shared" si="4"/>
        <v>0</v>
      </c>
      <c r="P29" s="195">
        <f t="shared" si="5"/>
        <v>0</v>
      </c>
    </row>
    <row r="30" spans="1:16" x14ac:dyDescent="0.25">
      <c r="A30" s="75"/>
      <c r="B30" s="190">
        <f>'[1]Souhrnná tabulka'!C30</f>
        <v>0</v>
      </c>
      <c r="C30" s="123"/>
      <c r="D30" s="191">
        <f>'[1]Souhrnná tabulka'!B30</f>
        <v>0</v>
      </c>
      <c r="E30" s="122"/>
      <c r="F30" s="192">
        <f t="shared" si="0"/>
        <v>0</v>
      </c>
      <c r="G30" s="196">
        <f>'[1]Zdroje financování'!C30</f>
        <v>0</v>
      </c>
      <c r="H30" s="193">
        <f t="shared" si="1"/>
        <v>0</v>
      </c>
      <c r="I30" s="193">
        <f>'[1]Zdroje financování'!D30+'[1]Zdroje financování'!G30+'[1]Zdroje financování'!H30+'[1]Zdroje financování'!I30+'[1]Zdroje financování'!J30+'[1]Zdroje financování'!K30+'[1]Zdroje financování'!L30</f>
        <v>0</v>
      </c>
      <c r="J30" s="196">
        <f>'[1]Zdroje financování'!E30</f>
        <v>0</v>
      </c>
      <c r="K30" s="196">
        <f>'[1]Zdroje financování'!F30</f>
        <v>0</v>
      </c>
      <c r="L30" s="196">
        <f>'[1]Zdroje financování'!M30</f>
        <v>0</v>
      </c>
      <c r="M30" s="193" t="str">
        <f t="shared" si="2"/>
        <v>ANO</v>
      </c>
      <c r="N30" s="194">
        <f t="shared" si="3"/>
        <v>0</v>
      </c>
      <c r="O30" s="195">
        <f t="shared" si="4"/>
        <v>0</v>
      </c>
      <c r="P30" s="195">
        <f t="shared" si="5"/>
        <v>0</v>
      </c>
    </row>
    <row r="31" spans="1:16" ht="21" customHeight="1" x14ac:dyDescent="0.25">
      <c r="A31" s="75"/>
      <c r="B31" s="118" t="s">
        <v>101</v>
      </c>
      <c r="C31" s="124"/>
      <c r="D31" s="124"/>
      <c r="E31" s="125"/>
      <c r="F31" s="125"/>
      <c r="G31" s="197">
        <f t="shared" ref="G31:N31" si="6">SUM(G14:G30)</f>
        <v>0</v>
      </c>
      <c r="H31" s="197">
        <f t="shared" si="6"/>
        <v>0</v>
      </c>
      <c r="I31" s="197">
        <f t="shared" si="6"/>
        <v>0</v>
      </c>
      <c r="J31" s="197">
        <f t="shared" si="6"/>
        <v>0</v>
      </c>
      <c r="K31" s="197">
        <f t="shared" si="6"/>
        <v>0</v>
      </c>
      <c r="L31" s="197">
        <f t="shared" si="6"/>
        <v>0</v>
      </c>
      <c r="M31" s="188"/>
      <c r="N31" s="198">
        <f t="shared" si="6"/>
        <v>0</v>
      </c>
      <c r="O31" s="198">
        <f>SUM(O14:O30)</f>
        <v>0</v>
      </c>
      <c r="P31" s="198">
        <f>SUM(P14:P30)</f>
        <v>0</v>
      </c>
    </row>
    <row r="32" spans="1:16" x14ac:dyDescent="0.25">
      <c r="A32" s="75"/>
      <c r="B32" s="290"/>
      <c r="C32" s="290"/>
      <c r="D32" s="290"/>
      <c r="E32" s="290"/>
      <c r="F32" s="290"/>
      <c r="G32" s="290"/>
      <c r="H32" s="290"/>
      <c r="I32" s="126"/>
      <c r="J32" s="126"/>
      <c r="K32" s="126"/>
      <c r="L32" s="126"/>
      <c r="M32" s="126"/>
      <c r="N32" s="75"/>
      <c r="O32" s="75"/>
      <c r="P32" s="75"/>
    </row>
    <row r="33" spans="1:16" x14ac:dyDescent="0.25">
      <c r="A33" s="75"/>
      <c r="B33" s="126" t="s">
        <v>24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75"/>
      <c r="O33" s="75"/>
      <c r="P33" s="75"/>
    </row>
    <row r="34" spans="1:16" x14ac:dyDescent="0.25">
      <c r="A34" s="75"/>
      <c r="B34" s="126" t="s">
        <v>102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75"/>
      <c r="O34" s="75"/>
      <c r="P34" s="75"/>
    </row>
    <row r="35" spans="1:16" x14ac:dyDescent="0.25">
      <c r="A35" s="75"/>
      <c r="B35" s="126" t="s">
        <v>103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75"/>
      <c r="O35" s="75"/>
      <c r="P35" s="75"/>
    </row>
    <row r="36" spans="1:16" x14ac:dyDescent="0.25">
      <c r="A36" s="75"/>
      <c r="B36" s="126" t="s">
        <v>104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75"/>
      <c r="O36" s="75"/>
      <c r="P36" s="75"/>
    </row>
    <row r="37" spans="1:16" x14ac:dyDescent="0.25">
      <c r="A37" s="75"/>
      <c r="B37" s="126" t="s">
        <v>105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75"/>
      <c r="O37" s="75"/>
      <c r="P37" s="75"/>
    </row>
    <row r="38" spans="1:16" x14ac:dyDescent="0.25">
      <c r="A38" s="75"/>
      <c r="B38" s="126" t="s">
        <v>106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75"/>
      <c r="O38" s="75"/>
      <c r="P38" s="75"/>
    </row>
    <row r="39" spans="1:16" x14ac:dyDescent="0.25">
      <c r="A39" s="75"/>
      <c r="B39" s="79" t="s">
        <v>107</v>
      </c>
      <c r="C39" s="127"/>
      <c r="D39" s="127"/>
      <c r="E39" s="127"/>
      <c r="F39" s="127"/>
      <c r="G39" s="75"/>
      <c r="H39" s="75"/>
      <c r="I39" s="75"/>
      <c r="J39" s="75"/>
      <c r="K39" s="75"/>
      <c r="L39" s="75"/>
      <c r="M39" s="75"/>
      <c r="N39" s="75"/>
      <c r="O39" s="75"/>
      <c r="P39" s="75"/>
    </row>
    <row r="40" spans="1:16" x14ac:dyDescent="0.25">
      <c r="A40" s="75"/>
      <c r="B40" s="79"/>
      <c r="C40" s="127"/>
      <c r="D40" s="127"/>
      <c r="E40" s="127"/>
      <c r="F40" s="127"/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1:16" x14ac:dyDescent="0.25">
      <c r="A41" s="128"/>
      <c r="B41" s="128"/>
      <c r="C41" s="129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x14ac:dyDescent="0.25">
      <c r="A42" s="128"/>
      <c r="B42" s="128"/>
      <c r="C42" s="129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</row>
  </sheetData>
  <sheetProtection algorithmName="SHA-512" hashValue="pvOsehtVrbL6O/1+Imy96yrhmt2cDoOiWwMJHnTeKSRAYKQcvvuJ+/DYKmN9ZuuZpdVWqP9I0MxZ0EQ7Cg5haw==" saltValue="t2ZDwVMZHXdagPdhKTfKHw==" spinCount="100000" sheet="1" objects="1" scenarios="1"/>
  <mergeCells count="17">
    <mergeCell ref="B32:H32"/>
    <mergeCell ref="O11:O12"/>
    <mergeCell ref="P11:P12"/>
    <mergeCell ref="E11:E12"/>
    <mergeCell ref="F11:F12"/>
    <mergeCell ref="G11:G12"/>
    <mergeCell ref="N11:N12"/>
    <mergeCell ref="A9:H9"/>
    <mergeCell ref="B11:B12"/>
    <mergeCell ref="D11:D12"/>
    <mergeCell ref="B4:P4"/>
    <mergeCell ref="B5:N5"/>
    <mergeCell ref="O5:P5"/>
    <mergeCell ref="D7:P7"/>
    <mergeCell ref="D8:P8"/>
    <mergeCell ref="M11:M12"/>
    <mergeCell ref="H12:L12"/>
  </mergeCells>
  <conditionalFormatting sqref="N14:N30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Úvodní list</vt:lpstr>
      <vt:lpstr>Souhrnná tabulka</vt:lpstr>
      <vt:lpstr>Zdroje financování</vt:lpstr>
      <vt:lpstr>Nákladový rozpočet</vt:lpstr>
      <vt:lpstr>Vyúčtování vyrovnávací platby</vt:lpstr>
      <vt:lpstr>'Nákladový rozpočet'!Oblast_tisku</vt:lpstr>
      <vt:lpstr>'Souhrnná tabulka'!Oblast_tisku</vt:lpstr>
      <vt:lpstr>'Úvodní list'!Oblast_tisku</vt:lpstr>
      <vt:lpstr>'Vyúčtování vyrovnávací platby'!Oblast_tisku</vt:lpstr>
      <vt:lpstr>'Zdroje financování'!Oblast_tisku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Dobýšková Jana</dc:creator>
  <cp:lastModifiedBy>Zítková Radka</cp:lastModifiedBy>
  <cp:lastPrinted>2025-07-29T07:42:53Z</cp:lastPrinted>
  <dcterms:created xsi:type="dcterms:W3CDTF">2025-06-04T09:54:26Z</dcterms:created>
  <dcterms:modified xsi:type="dcterms:W3CDTF">2025-09-02T09:26:37Z</dcterms:modified>
</cp:coreProperties>
</file>