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RÚK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<sst xmlns="http://schemas.openxmlformats.org/spreadsheetml/2006/main" count="204" uniqueCount="139">
  <si>
    <t>P.č.</t>
  </si>
  <si>
    <t>IČ</t>
  </si>
  <si>
    <t>Název projektu</t>
  </si>
  <si>
    <t>Požadovaná dotace</t>
  </si>
  <si>
    <t>Návrh podpory</t>
  </si>
  <si>
    <t>DĚČÍN</t>
  </si>
  <si>
    <t>Název žadatele</t>
  </si>
  <si>
    <t>DC1</t>
  </si>
  <si>
    <t>DC2</t>
  </si>
  <si>
    <t>DC3</t>
  </si>
  <si>
    <t>CHOMUTOV</t>
  </si>
  <si>
    <t>CV1</t>
  </si>
  <si>
    <t>CV2</t>
  </si>
  <si>
    <t>CV3</t>
  </si>
  <si>
    <t>CV4</t>
  </si>
  <si>
    <t>LITOMĚŘICE</t>
  </si>
  <si>
    <t>LT1</t>
  </si>
  <si>
    <t>LT2</t>
  </si>
  <si>
    <t>LOUNY</t>
  </si>
  <si>
    <t>LN1</t>
  </si>
  <si>
    <t>LN2</t>
  </si>
  <si>
    <t>MOST</t>
  </si>
  <si>
    <t>MO1</t>
  </si>
  <si>
    <t>MO2</t>
  </si>
  <si>
    <t>TEPLICE</t>
  </si>
  <si>
    <t>TP1</t>
  </si>
  <si>
    <t>TP2</t>
  </si>
  <si>
    <t>TP3</t>
  </si>
  <si>
    <t>ÚSTÍ NAD LABEM</t>
  </si>
  <si>
    <t>DC4</t>
  </si>
  <si>
    <t>Požadovaný příspěvek</t>
  </si>
  <si>
    <t>LT4</t>
  </si>
  <si>
    <t>TP4</t>
  </si>
  <si>
    <t>CV5</t>
  </si>
  <si>
    <t>UL1</t>
  </si>
  <si>
    <t>UL2</t>
  </si>
  <si>
    <t>LN3</t>
  </si>
  <si>
    <t>LT3</t>
  </si>
  <si>
    <t>Adaptační kurz žáků</t>
  </si>
  <si>
    <t>Adaptační pobyt žáků 6.ročníku - Světlo Pod Vyhlídkou</t>
  </si>
  <si>
    <t>Společnou cestou to zvládneme</t>
  </si>
  <si>
    <t>Základní škola Kadaň, ul. Školní 1479, okr. Chomutov</t>
  </si>
  <si>
    <t>Snažím se být v pohodě</t>
  </si>
  <si>
    <t>Žít spolu</t>
  </si>
  <si>
    <t>Základní škola Chomutov, Kadaňská 2334</t>
  </si>
  <si>
    <t>Prevencí ke zdraví</t>
  </si>
  <si>
    <t>Základní škola Chomutov, Písečná 5144</t>
  </si>
  <si>
    <t>00831476</t>
  </si>
  <si>
    <t>Prevence ve škole</t>
  </si>
  <si>
    <t>Soukromá podřipská střední odborná škola a střední odborné učiliště o.p.s.</t>
  </si>
  <si>
    <t>Supervize třídnických hodin na Podřipské škole</t>
  </si>
  <si>
    <t>Přestávková prevence na Podřipské škole</t>
  </si>
  <si>
    <t>Ve škole spolu a bezpečně</t>
  </si>
  <si>
    <t>Základní škola, Žatec, Jižní 2777, okres Louny</t>
  </si>
  <si>
    <t>Společně to zvládneme</t>
  </si>
  <si>
    <t>Základní škola Postoloprty, okres Louny</t>
  </si>
  <si>
    <t>HOP - Hravě o prevenci na Základní škole Postoloprty</t>
  </si>
  <si>
    <t>Světlem k prevenci</t>
  </si>
  <si>
    <t>Základní škola Litvínov - Hamr, Mládežnická 220, okres Most</t>
  </si>
  <si>
    <t>47324287</t>
  </si>
  <si>
    <t>Putování za prevencí hravě</t>
  </si>
  <si>
    <t>Základní škola a Mateřská škola Litvínov - Janov, Přátelství 160, kres Most</t>
  </si>
  <si>
    <t>00832502</t>
  </si>
  <si>
    <t>Janovští PEERS</t>
  </si>
  <si>
    <t>Základní škola Bílá cesta, Teplice, Verdunská 2958</t>
  </si>
  <si>
    <t>Znovu spolu</t>
  </si>
  <si>
    <t>Jsme na jedné lodi</t>
  </si>
  <si>
    <t>Společný start</t>
  </si>
  <si>
    <t>Základní škola Hrob, okres Teplice</t>
  </si>
  <si>
    <t>DOBRONAUTI: Zpátky v čase</t>
  </si>
  <si>
    <t>TRIVIS - Střední škola veřejnoprávní Ústí nad Labem, s.r.o.</t>
  </si>
  <si>
    <t>25109189</t>
  </si>
  <si>
    <t>Trivis Ústí - kvalifikovaný školní metodik prevence</t>
  </si>
  <si>
    <t>CV6</t>
  </si>
  <si>
    <t>CV7</t>
  </si>
  <si>
    <t>Základní škola Rudolfa Koblice, Pionýrů 1102, Kadaň</t>
  </si>
  <si>
    <t>46789987</t>
  </si>
  <si>
    <t>Dlouhodobý program primární prevence "Na pohodu 2021"</t>
  </si>
  <si>
    <t>Základní škola a Mateřská škola Vilémov, okres Chomutov</t>
  </si>
  <si>
    <t>47795620</t>
  </si>
  <si>
    <t>Spolu a dobře</t>
  </si>
  <si>
    <t>Podkrušnohorská svobodná Základní škola a Mateřská škola</t>
  </si>
  <si>
    <t>08935220</t>
  </si>
  <si>
    <t>Bez rizika</t>
  </si>
  <si>
    <t>Základní škola Ústí nad Labem, Palachova 400/37, příspěvková organizace</t>
  </si>
  <si>
    <t>44553153</t>
  </si>
  <si>
    <t>Etické dílny</t>
  </si>
  <si>
    <t>Základní škola Lovosice, Sady pionýrů 355/2, okres Litoměřice</t>
  </si>
  <si>
    <t>UL3</t>
  </si>
  <si>
    <t>Základní škola a Mateřská škola  Tisá, příspěvková organizace</t>
  </si>
  <si>
    <t>70698287</t>
  </si>
  <si>
    <t>Společně to dokážeme</t>
  </si>
  <si>
    <t>TP5</t>
  </si>
  <si>
    <t>TP6</t>
  </si>
  <si>
    <t>GYMNAZIUM Jana Ámose Komenského s.r.o.</t>
  </si>
  <si>
    <t>PŘEKONÁNÍ BARIÉR V INKLUZI -  selektivní primární prevence</t>
  </si>
  <si>
    <t>SPOLU - Spojení je začátek, setkávání je pokrok a spolupráce je úspěch</t>
  </si>
  <si>
    <t>podíl dotace na celkových nákladech (%)</t>
  </si>
  <si>
    <t>Termín ukončení realizace projektu</t>
  </si>
  <si>
    <t>Celkové náklady</t>
  </si>
  <si>
    <t>Sídlo žadatele</t>
  </si>
  <si>
    <t xml:space="preserve">Školní 1479, 432 01 Kadaň </t>
  </si>
  <si>
    <t xml:space="preserve">č.p. 20, 431 57 Chbany </t>
  </si>
  <si>
    <t>Adresa žadatele</t>
  </si>
  <si>
    <t>Základní škola a Mateřská škola Chbany, okres Chomutov, příspěvková organizace</t>
  </si>
  <si>
    <t>Kadaňská 2334/2, 430 03 Chomutov</t>
  </si>
  <si>
    <t>Písečná 5144, 430 04 Chomutov</t>
  </si>
  <si>
    <t>Pionýrů 1102, 432 01 Kadaň</t>
  </si>
  <si>
    <t>Kadaňská 163, 431 54 Vilémov</t>
  </si>
  <si>
    <t>Jirkovská 119, 431 41 Údlice</t>
  </si>
  <si>
    <t>Základní škola Varnsdorf, náměstí E. Beneše 469, okres Děčín, příspěvková organizace</t>
  </si>
  <si>
    <t>Východní 1602, 407 47 Varnsdorf</t>
  </si>
  <si>
    <t>Nám. E. Beneše 469, 407 47 Varnsdorf</t>
  </si>
  <si>
    <t>Základní škola Varnsdorf, Východní 1602, okres Děčín, příspěvková oraganizace</t>
  </si>
  <si>
    <t>Základní škola Varnsdorf, Východní 1602, okres Děčín, příspěvková oragnizace</t>
  </si>
  <si>
    <t>Kosmonautů 177, Děčín XXVII-Březiny, 405 02 Děčín</t>
  </si>
  <si>
    <t>Základní škola a Mateřská škola Děčín XXVII, Kosmonautů 177, příspěvková organizace</t>
  </si>
  <si>
    <t xml:space="preserve">Náměstí Jana z Dražic 169, 413 01 Roudnice nad Labem </t>
  </si>
  <si>
    <t>LINGUA UNIVERSAL soukromá základní škola a mateřská škola s.r.o.</t>
  </si>
  <si>
    <t>Sovova 480/2, Předměstí, 412 01 Litoměřice</t>
  </si>
  <si>
    <t>Sady pionýrů 355/2, 410 02 Lovosice</t>
  </si>
  <si>
    <t>Prevence není jen slovo</t>
  </si>
  <si>
    <t>Jižní 2777, 438 01 Žatec</t>
  </si>
  <si>
    <t>Draguš 581, 439 42 Postoloprty</t>
  </si>
  <si>
    <t>Základní škola a Mateřská škola Zeměchy, okres Louny, příspěvková organizace</t>
  </si>
  <si>
    <t>Zeměchy 83, 440 01 Jimlín</t>
  </si>
  <si>
    <t>Mládežnická 220, Hamr, 435 42 Litvínov</t>
  </si>
  <si>
    <t>Přátelství 160, Janov, 435 42 Litvínov</t>
  </si>
  <si>
    <t>Verdunská 2958, 415 01 Teplice</t>
  </si>
  <si>
    <t>Sídliště Za Chlumem 824, Teplické Předměstí, 418 01 Bílina</t>
  </si>
  <si>
    <t>Základní škola, Bílina, Za Chlumem 824, okres Teplice, příspěvková organizace</t>
  </si>
  <si>
    <t>Komenského 218, 417 04 Hrob</t>
  </si>
  <si>
    <t>Bystřická 275/27, Bystřice, 417 03 Dubí</t>
  </si>
  <si>
    <t>Máchova 1376/3, Střekov, 400 03 Ústí nad Labem</t>
  </si>
  <si>
    <t>Palachova 400/37, Klíše, 400 01 Ústí nad Labem</t>
  </si>
  <si>
    <t>č.p. 189, 403 36 Tisá</t>
  </si>
  <si>
    <t>Kompetence třídního učitele k vedení třídnických hodin, kompetence učitele při nestandartním chování žáků v kyberprostoru a agresivitě rodičů ve škole</t>
  </si>
  <si>
    <t>Seznam žádostí doporučených k podpoře dotací</t>
  </si>
  <si>
    <t>schváleno v Radě Ústeckého kraje usnesením č. 043/26R/2021 ze dne 15. 9.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</si>
</sst>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7" borderId="1" xfId="0" applyFill="1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3" fontId="0" fillId="0" borderId="1" xfId="0" applyNumberFormat="1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right" vertical="center" indent="1"/>
    </xf>
    <xf numFmtId="3" fontId="0" fillId="0" borderId="0" xfId="0" applyNumberFormat="1" applyAlignment="1">
      <alignment horizontal="right" vertical="center" wrapText="1" indent="1"/>
    </xf>
    <xf numFmtId="3" fontId="0" fillId="0" borderId="2" xfId="0" applyNumberFormat="1" applyBorder="1" applyAlignment="1">
      <alignment horizontal="right" vertical="center" wrapText="1" indent="1"/>
    </xf>
    <xf numFmtId="0" fontId="0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49" fontId="0" fillId="0" borderId="1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49" fontId="0" fillId="0" borderId="0" xfId="0" applyNumberFormat="1" applyAlignment="1">
      <alignment horizontal="left" vertical="center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 indent="1"/>
    </xf>
    <xf numFmtId="0" fontId="0" fillId="8" borderId="1" xfId="0" applyFill="1" applyBorder="1" applyAlignment="1">
      <alignment horizontal="left" wrapText="1" indent="1"/>
    </xf>
    <xf numFmtId="0" fontId="0" fillId="7" borderId="1" xfId="0" applyFill="1" applyBorder="1" applyAlignment="1">
      <alignment horizontal="left" wrapText="1" indent="1"/>
    </xf>
    <xf numFmtId="0" fontId="0" fillId="6" borderId="1" xfId="0" applyFill="1" applyBorder="1" applyAlignment="1">
      <alignment horizontal="left" wrapText="1" indent="1"/>
    </xf>
    <xf numFmtId="0" fontId="2" fillId="5" borderId="1" xfId="0" applyFont="1" applyFill="1" applyBorder="1" applyAlignment="1">
      <alignment horizontal="left" wrapText="1" indent="1"/>
    </xf>
    <xf numFmtId="0" fontId="0" fillId="4" borderId="1" xfId="0" applyFill="1" applyBorder="1" applyAlignment="1">
      <alignment horizontal="left" wrapText="1" indent="1"/>
    </xf>
    <xf numFmtId="0" fontId="0" fillId="2" borderId="1" xfId="0" applyFill="1" applyBorder="1" applyAlignment="1">
      <alignment horizontal="left" wrapText="1" indent="1"/>
    </xf>
    <xf numFmtId="3" fontId="0" fillId="9" borderId="1" xfId="0" applyNumberFormat="1" applyFill="1" applyBorder="1" applyAlignment="1">
      <alignment horizontal="right" vertical="center" indent="1"/>
    </xf>
    <xf numFmtId="14" fontId="0" fillId="0" borderId="1" xfId="0" applyNumberFormat="1" applyBorder="1" applyAlignment="1">
      <alignment horizontal="right" vertical="center" indent="1"/>
    </xf>
    <xf numFmtId="0" fontId="0" fillId="0" borderId="0" xfId="0" applyAlignment="1">
      <alignment horizontal="right" vertical="center" wrapText="1" indent="1"/>
    </xf>
    <xf numFmtId="3" fontId="0" fillId="0" borderId="0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 topLeftCell="A1">
      <selection activeCell="B7" sqref="B7"/>
    </sheetView>
  </sheetViews>
  <sheetFormatPr defaultColWidth="9.140625" defaultRowHeight="15"/>
  <cols>
    <col min="1" max="1" width="5.57421875" style="0" customWidth="1"/>
    <col min="2" max="3" width="26.57421875" style="0" customWidth="1"/>
    <col min="4" max="4" width="13.140625" style="0" customWidth="1"/>
    <col min="5" max="5" width="35.57421875" style="0" customWidth="1"/>
    <col min="6" max="7" width="20.7109375" style="0" customWidth="1"/>
    <col min="8" max="8" width="19.57421875" style="0" customWidth="1"/>
    <col min="9" max="10" width="20.7109375" style="0" customWidth="1"/>
  </cols>
  <sheetData>
    <row r="1" spans="1:10" ht="18.75">
      <c r="A1" s="1" t="s">
        <v>137</v>
      </c>
      <c r="D1" s="51" t="s">
        <v>138</v>
      </c>
      <c r="E1" s="51"/>
      <c r="F1" s="51"/>
      <c r="G1" s="51"/>
      <c r="H1" s="51"/>
      <c r="I1" s="51"/>
      <c r="J1" s="51"/>
    </row>
    <row r="3" ht="18.75">
      <c r="A3" s="1" t="s">
        <v>10</v>
      </c>
    </row>
    <row r="4" spans="1:10" s="3" customFormat="1" ht="62.25" customHeight="1">
      <c r="A4" s="32" t="s">
        <v>0</v>
      </c>
      <c r="B4" s="39" t="s">
        <v>6</v>
      </c>
      <c r="C4" s="39" t="s">
        <v>103</v>
      </c>
      <c r="D4" s="39" t="s">
        <v>1</v>
      </c>
      <c r="E4" s="39" t="s">
        <v>2</v>
      </c>
      <c r="F4" s="4" t="s">
        <v>99</v>
      </c>
      <c r="G4" s="4" t="s">
        <v>30</v>
      </c>
      <c r="H4" s="16" t="s">
        <v>97</v>
      </c>
      <c r="I4" s="4" t="s">
        <v>4</v>
      </c>
      <c r="J4" s="4" t="s">
        <v>98</v>
      </c>
    </row>
    <row r="5" spans="1:10" ht="30">
      <c r="A5" s="28" t="s">
        <v>11</v>
      </c>
      <c r="B5" s="17" t="s">
        <v>41</v>
      </c>
      <c r="C5" s="17" t="s">
        <v>101</v>
      </c>
      <c r="D5" s="18">
        <v>46789979</v>
      </c>
      <c r="E5" s="19" t="s">
        <v>42</v>
      </c>
      <c r="F5" s="12">
        <v>47700</v>
      </c>
      <c r="G5" s="13">
        <v>47700</v>
      </c>
      <c r="H5" s="13">
        <f>G5/F5*100</f>
        <v>100</v>
      </c>
      <c r="I5" s="46">
        <v>47700</v>
      </c>
      <c r="J5" s="47">
        <v>44561</v>
      </c>
    </row>
    <row r="6" spans="1:10" ht="60">
      <c r="A6" s="28" t="s">
        <v>12</v>
      </c>
      <c r="B6" s="17" t="s">
        <v>104</v>
      </c>
      <c r="C6" s="17" t="s">
        <v>102</v>
      </c>
      <c r="D6" s="18">
        <v>70698368</v>
      </c>
      <c r="E6" s="19" t="s">
        <v>43</v>
      </c>
      <c r="F6" s="12">
        <v>13000</v>
      </c>
      <c r="G6" s="13">
        <v>11700</v>
      </c>
      <c r="H6" s="13">
        <f aca="true" t="shared" si="0" ref="H6:H11">G6/F6*100</f>
        <v>90</v>
      </c>
      <c r="I6" s="46">
        <v>11700</v>
      </c>
      <c r="J6" s="47">
        <v>44561</v>
      </c>
    </row>
    <row r="7" spans="1:10" ht="30">
      <c r="A7" s="28" t="s">
        <v>13</v>
      </c>
      <c r="B7" s="17" t="s">
        <v>44</v>
      </c>
      <c r="C7" s="17" t="s">
        <v>105</v>
      </c>
      <c r="D7" s="18">
        <v>46789707</v>
      </c>
      <c r="E7" s="19" t="s">
        <v>45</v>
      </c>
      <c r="F7" s="12">
        <v>50000</v>
      </c>
      <c r="G7" s="13">
        <v>50000</v>
      </c>
      <c r="H7" s="13">
        <f t="shared" si="0"/>
        <v>100</v>
      </c>
      <c r="I7" s="46">
        <v>50000</v>
      </c>
      <c r="J7" s="47">
        <v>44561</v>
      </c>
    </row>
    <row r="8" spans="1:10" ht="30">
      <c r="A8" s="29" t="s">
        <v>14</v>
      </c>
      <c r="B8" s="20" t="s">
        <v>46</v>
      </c>
      <c r="C8" s="20" t="s">
        <v>106</v>
      </c>
      <c r="D8" s="21" t="s">
        <v>47</v>
      </c>
      <c r="E8" s="18" t="s">
        <v>48</v>
      </c>
      <c r="F8" s="13">
        <v>36560</v>
      </c>
      <c r="G8" s="13">
        <v>36560</v>
      </c>
      <c r="H8" s="13">
        <f t="shared" si="0"/>
        <v>100</v>
      </c>
      <c r="I8" s="46">
        <v>36560</v>
      </c>
      <c r="J8" s="47">
        <v>44561</v>
      </c>
    </row>
    <row r="9" spans="1:10" ht="45">
      <c r="A9" s="29" t="s">
        <v>33</v>
      </c>
      <c r="B9" s="20" t="s">
        <v>75</v>
      </c>
      <c r="C9" s="20" t="s">
        <v>107</v>
      </c>
      <c r="D9" s="21" t="s">
        <v>76</v>
      </c>
      <c r="E9" s="19" t="s">
        <v>77</v>
      </c>
      <c r="F9" s="12">
        <v>33000</v>
      </c>
      <c r="G9" s="13">
        <v>33000</v>
      </c>
      <c r="H9" s="13">
        <f t="shared" si="0"/>
        <v>100</v>
      </c>
      <c r="I9" s="46">
        <v>33000</v>
      </c>
      <c r="J9" s="47">
        <v>44561</v>
      </c>
    </row>
    <row r="10" spans="1:10" ht="45">
      <c r="A10" s="29" t="s">
        <v>73</v>
      </c>
      <c r="B10" s="20" t="s">
        <v>78</v>
      </c>
      <c r="C10" s="20" t="s">
        <v>108</v>
      </c>
      <c r="D10" s="21" t="s">
        <v>79</v>
      </c>
      <c r="E10" s="18" t="s">
        <v>80</v>
      </c>
      <c r="F10" s="13">
        <v>36560</v>
      </c>
      <c r="G10" s="13">
        <v>36560</v>
      </c>
      <c r="H10" s="13">
        <f t="shared" si="0"/>
        <v>100</v>
      </c>
      <c r="I10" s="46">
        <v>36560</v>
      </c>
      <c r="J10" s="47">
        <v>44561</v>
      </c>
    </row>
    <row r="11" spans="1:10" ht="45">
      <c r="A11" s="29" t="s">
        <v>74</v>
      </c>
      <c r="B11" s="20" t="s">
        <v>81</v>
      </c>
      <c r="C11" s="20" t="s">
        <v>109</v>
      </c>
      <c r="D11" s="21" t="s">
        <v>82</v>
      </c>
      <c r="E11" s="18" t="s">
        <v>83</v>
      </c>
      <c r="F11" s="13">
        <v>47500</v>
      </c>
      <c r="G11" s="13">
        <v>47500</v>
      </c>
      <c r="H11" s="13">
        <f t="shared" si="0"/>
        <v>100</v>
      </c>
      <c r="I11" s="46">
        <v>47500</v>
      </c>
      <c r="J11" s="47">
        <v>44561</v>
      </c>
    </row>
    <row r="12" spans="2:10" s="10" customFormat="1" ht="15">
      <c r="B12" s="11"/>
      <c r="C12" s="11"/>
      <c r="E12" s="11"/>
      <c r="F12" s="48"/>
      <c r="G12" s="13">
        <f>SUM(G5:G11)</f>
        <v>263020</v>
      </c>
      <c r="H12" s="13"/>
      <c r="I12" s="46">
        <f>SUM(I5:I11)</f>
        <v>263020</v>
      </c>
      <c r="J12" s="49"/>
    </row>
    <row r="13" ht="18.75">
      <c r="A13" s="1" t="s">
        <v>5</v>
      </c>
    </row>
    <row r="14" spans="1:10" ht="45">
      <c r="A14" s="38" t="s">
        <v>0</v>
      </c>
      <c r="B14" s="45" t="s">
        <v>6</v>
      </c>
      <c r="C14" s="45" t="s">
        <v>100</v>
      </c>
      <c r="D14" s="45" t="s">
        <v>1</v>
      </c>
      <c r="E14" s="45" t="s">
        <v>2</v>
      </c>
      <c r="F14" s="2" t="s">
        <v>99</v>
      </c>
      <c r="G14" s="2" t="s">
        <v>3</v>
      </c>
      <c r="H14" s="2" t="s">
        <v>97</v>
      </c>
      <c r="I14" s="2" t="s">
        <v>4</v>
      </c>
      <c r="J14" s="2" t="s">
        <v>98</v>
      </c>
    </row>
    <row r="15" spans="1:10" ht="60">
      <c r="A15" s="28" t="s">
        <v>7</v>
      </c>
      <c r="B15" s="17" t="s">
        <v>110</v>
      </c>
      <c r="C15" s="17" t="s">
        <v>112</v>
      </c>
      <c r="D15" s="18">
        <v>70698171</v>
      </c>
      <c r="E15" s="19" t="s">
        <v>38</v>
      </c>
      <c r="F15" s="12">
        <v>82000</v>
      </c>
      <c r="G15" s="13">
        <v>50000</v>
      </c>
      <c r="H15" s="13">
        <f>G15/F15*100</f>
        <v>60.97560975609756</v>
      </c>
      <c r="I15" s="46">
        <v>50000</v>
      </c>
      <c r="J15" s="47">
        <v>44530</v>
      </c>
    </row>
    <row r="16" spans="1:10" ht="90">
      <c r="A16" s="28" t="s">
        <v>8</v>
      </c>
      <c r="B16" s="17" t="s">
        <v>113</v>
      </c>
      <c r="C16" s="17" t="s">
        <v>111</v>
      </c>
      <c r="D16" s="18">
        <v>70698155</v>
      </c>
      <c r="E16" s="19" t="s">
        <v>136</v>
      </c>
      <c r="F16" s="12">
        <v>49000</v>
      </c>
      <c r="G16" s="13">
        <v>49000</v>
      </c>
      <c r="H16" s="13">
        <f aca="true" t="shared" si="1" ref="H16:H18">G16/F16*100</f>
        <v>100</v>
      </c>
      <c r="I16" s="46">
        <v>49000</v>
      </c>
      <c r="J16" s="47">
        <v>44561</v>
      </c>
    </row>
    <row r="17" spans="1:10" ht="60">
      <c r="A17" s="29" t="s">
        <v>9</v>
      </c>
      <c r="B17" s="17" t="s">
        <v>114</v>
      </c>
      <c r="C17" s="17" t="s">
        <v>111</v>
      </c>
      <c r="D17" s="18">
        <v>70698155</v>
      </c>
      <c r="E17" s="19" t="s">
        <v>39</v>
      </c>
      <c r="F17" s="12">
        <v>43100</v>
      </c>
      <c r="G17" s="13">
        <v>43100</v>
      </c>
      <c r="H17" s="13">
        <f t="shared" si="1"/>
        <v>100</v>
      </c>
      <c r="I17" s="46">
        <v>43100</v>
      </c>
      <c r="J17" s="47">
        <v>44477</v>
      </c>
    </row>
    <row r="18" spans="1:10" ht="60">
      <c r="A18" s="29" t="s">
        <v>29</v>
      </c>
      <c r="B18" s="19" t="s">
        <v>116</v>
      </c>
      <c r="C18" s="19" t="s">
        <v>115</v>
      </c>
      <c r="D18" s="18">
        <v>72744367</v>
      </c>
      <c r="E18" s="19" t="s">
        <v>40</v>
      </c>
      <c r="F18" s="12">
        <v>54500</v>
      </c>
      <c r="G18" s="13">
        <v>30000</v>
      </c>
      <c r="H18" s="13">
        <f t="shared" si="1"/>
        <v>55.04587155963303</v>
      </c>
      <c r="I18" s="46">
        <v>30000</v>
      </c>
      <c r="J18" s="47">
        <v>44561</v>
      </c>
    </row>
    <row r="19" spans="1:10" ht="15">
      <c r="A19" s="30"/>
      <c r="B19" s="23"/>
      <c r="C19" s="23"/>
      <c r="D19" s="22"/>
      <c r="E19" s="23"/>
      <c r="F19" s="14"/>
      <c r="G19" s="13">
        <f>SUM(G15:G18)</f>
        <v>172100</v>
      </c>
      <c r="H19" s="13"/>
      <c r="I19" s="46">
        <f>SUM(I15:I18)</f>
        <v>172100</v>
      </c>
      <c r="J19" s="49"/>
    </row>
    <row r="20" ht="18.75">
      <c r="A20" s="1" t="s">
        <v>15</v>
      </c>
    </row>
    <row r="21" spans="1:10" ht="45">
      <c r="A21" s="37" t="s">
        <v>0</v>
      </c>
      <c r="B21" s="44" t="s">
        <v>6</v>
      </c>
      <c r="C21" s="44" t="s">
        <v>100</v>
      </c>
      <c r="D21" s="44" t="s">
        <v>1</v>
      </c>
      <c r="E21" s="44" t="s">
        <v>2</v>
      </c>
      <c r="F21" s="5" t="s">
        <v>99</v>
      </c>
      <c r="G21" s="5" t="s">
        <v>3</v>
      </c>
      <c r="H21" s="5" t="s">
        <v>97</v>
      </c>
      <c r="I21" s="5" t="s">
        <v>4</v>
      </c>
      <c r="J21" s="5" t="s">
        <v>98</v>
      </c>
    </row>
    <row r="22" spans="1:10" ht="60">
      <c r="A22" s="28" t="s">
        <v>16</v>
      </c>
      <c r="B22" s="17" t="s">
        <v>49</v>
      </c>
      <c r="C22" s="17" t="s">
        <v>117</v>
      </c>
      <c r="D22" s="18">
        <v>25047671</v>
      </c>
      <c r="E22" s="19" t="s">
        <v>50</v>
      </c>
      <c r="F22" s="12">
        <v>58800</v>
      </c>
      <c r="G22" s="13">
        <v>50000</v>
      </c>
      <c r="H22" s="13">
        <f>G22/F22*100</f>
        <v>85.03401360544217</v>
      </c>
      <c r="I22" s="46">
        <v>50000</v>
      </c>
      <c r="J22" s="47">
        <v>44561</v>
      </c>
    </row>
    <row r="23" spans="1:10" ht="60">
      <c r="A23" s="28" t="s">
        <v>17</v>
      </c>
      <c r="B23" s="17" t="s">
        <v>49</v>
      </c>
      <c r="C23" s="17" t="s">
        <v>117</v>
      </c>
      <c r="D23" s="18">
        <v>25047671</v>
      </c>
      <c r="E23" s="19" t="s">
        <v>51</v>
      </c>
      <c r="F23" s="12">
        <v>15840</v>
      </c>
      <c r="G23" s="13">
        <v>15840</v>
      </c>
      <c r="H23" s="13">
        <f aca="true" t="shared" si="2" ref="H23:H25">G23/F23*100</f>
        <v>100</v>
      </c>
      <c r="I23" s="46">
        <v>15840</v>
      </c>
      <c r="J23" s="47">
        <v>44561</v>
      </c>
    </row>
    <row r="24" spans="1:10" ht="45">
      <c r="A24" s="28" t="s">
        <v>37</v>
      </c>
      <c r="B24" s="17" t="s">
        <v>118</v>
      </c>
      <c r="C24" s="17" t="s">
        <v>119</v>
      </c>
      <c r="D24" s="18">
        <v>25018515</v>
      </c>
      <c r="E24" s="19" t="s">
        <v>52</v>
      </c>
      <c r="F24" s="12">
        <v>30000</v>
      </c>
      <c r="G24" s="13">
        <v>30000</v>
      </c>
      <c r="H24" s="13">
        <f t="shared" si="2"/>
        <v>100</v>
      </c>
      <c r="I24" s="46">
        <v>30000</v>
      </c>
      <c r="J24" s="47">
        <v>44561</v>
      </c>
    </row>
    <row r="25" spans="1:10" ht="45">
      <c r="A25" s="28" t="s">
        <v>31</v>
      </c>
      <c r="B25" s="17" t="s">
        <v>87</v>
      </c>
      <c r="C25" s="17" t="s">
        <v>120</v>
      </c>
      <c r="D25" s="18">
        <v>46773461</v>
      </c>
      <c r="E25" s="19" t="s">
        <v>121</v>
      </c>
      <c r="F25" s="12">
        <v>42900</v>
      </c>
      <c r="G25" s="13">
        <v>38610</v>
      </c>
      <c r="H25" s="13">
        <f t="shared" si="2"/>
        <v>90</v>
      </c>
      <c r="I25" s="46">
        <v>38610</v>
      </c>
      <c r="J25" s="47">
        <v>44561</v>
      </c>
    </row>
    <row r="26" spans="1:10" ht="15">
      <c r="A26" s="30"/>
      <c r="B26" s="23"/>
      <c r="C26" s="23"/>
      <c r="D26" s="22"/>
      <c r="E26" s="23"/>
      <c r="F26" s="14"/>
      <c r="G26" s="13">
        <f>SUM(G22:G25)</f>
        <v>134450</v>
      </c>
      <c r="H26" s="13"/>
      <c r="I26" s="46">
        <f>SUM(I22:I25)</f>
        <v>134450</v>
      </c>
      <c r="J26" s="49"/>
    </row>
    <row r="27" ht="18.75">
      <c r="A27" s="1" t="s">
        <v>18</v>
      </c>
    </row>
    <row r="28" spans="1:10" ht="45">
      <c r="A28" s="36" t="s">
        <v>0</v>
      </c>
      <c r="B28" s="43" t="s">
        <v>6</v>
      </c>
      <c r="C28" s="43" t="s">
        <v>100</v>
      </c>
      <c r="D28" s="43" t="s">
        <v>1</v>
      </c>
      <c r="E28" s="43" t="s">
        <v>2</v>
      </c>
      <c r="F28" s="6" t="s">
        <v>99</v>
      </c>
      <c r="G28" s="6" t="s">
        <v>3</v>
      </c>
      <c r="H28" s="6" t="s">
        <v>97</v>
      </c>
      <c r="I28" s="6" t="s">
        <v>4</v>
      </c>
      <c r="J28" s="6" t="s">
        <v>98</v>
      </c>
    </row>
    <row r="29" spans="1:10" ht="30">
      <c r="A29" s="28" t="s">
        <v>19</v>
      </c>
      <c r="B29" s="17" t="s">
        <v>53</v>
      </c>
      <c r="C29" s="17" t="s">
        <v>122</v>
      </c>
      <c r="D29" s="18">
        <v>61357332</v>
      </c>
      <c r="E29" s="19" t="s">
        <v>54</v>
      </c>
      <c r="F29" s="12">
        <v>48080</v>
      </c>
      <c r="G29" s="13">
        <v>48080</v>
      </c>
      <c r="H29" s="13">
        <f>G29/F29*100</f>
        <v>100</v>
      </c>
      <c r="I29" s="46">
        <v>48080</v>
      </c>
      <c r="J29" s="47">
        <v>44561</v>
      </c>
    </row>
    <row r="30" spans="1:10" ht="30">
      <c r="A30" s="28" t="s">
        <v>20</v>
      </c>
      <c r="B30" s="17" t="s">
        <v>55</v>
      </c>
      <c r="C30" s="17" t="s">
        <v>123</v>
      </c>
      <c r="D30" s="18">
        <v>61357448</v>
      </c>
      <c r="E30" s="19" t="s">
        <v>56</v>
      </c>
      <c r="F30" s="12">
        <v>22560</v>
      </c>
      <c r="G30" s="13">
        <v>22560</v>
      </c>
      <c r="H30" s="13">
        <f aca="true" t="shared" si="3" ref="H30:H31">G30/F30*100</f>
        <v>100</v>
      </c>
      <c r="I30" s="46">
        <v>22560</v>
      </c>
      <c r="J30" s="47">
        <v>44561</v>
      </c>
    </row>
    <row r="31" spans="1:10" ht="60">
      <c r="A31" s="28" t="s">
        <v>36</v>
      </c>
      <c r="B31" s="17" t="s">
        <v>124</v>
      </c>
      <c r="C31" s="17" t="s">
        <v>125</v>
      </c>
      <c r="D31" s="18">
        <v>70698376</v>
      </c>
      <c r="E31" s="19" t="s">
        <v>57</v>
      </c>
      <c r="F31" s="12">
        <v>20560</v>
      </c>
      <c r="G31" s="13">
        <v>20560</v>
      </c>
      <c r="H31" s="13">
        <f t="shared" si="3"/>
        <v>100</v>
      </c>
      <c r="I31" s="46">
        <v>20560</v>
      </c>
      <c r="J31" s="47">
        <v>44561</v>
      </c>
    </row>
    <row r="32" spans="1:10" ht="15">
      <c r="A32" s="31"/>
      <c r="B32" s="26"/>
      <c r="C32" s="26"/>
      <c r="D32" s="27"/>
      <c r="E32" s="26"/>
      <c r="F32" s="15"/>
      <c r="G32" s="13">
        <f>SUM(G29:G31)</f>
        <v>91200</v>
      </c>
      <c r="H32" s="13"/>
      <c r="I32" s="46">
        <f>SUM(I29:I31)</f>
        <v>91200</v>
      </c>
      <c r="J32" s="50"/>
    </row>
    <row r="33" ht="18.75">
      <c r="A33" s="1" t="s">
        <v>21</v>
      </c>
    </row>
    <row r="34" spans="1:10" ht="45">
      <c r="A34" s="35" t="s">
        <v>0</v>
      </c>
      <c r="B34" s="42" t="s">
        <v>6</v>
      </c>
      <c r="C34" s="42" t="s">
        <v>100</v>
      </c>
      <c r="D34" s="42" t="s">
        <v>1</v>
      </c>
      <c r="E34" s="42" t="s">
        <v>2</v>
      </c>
      <c r="F34" s="7" t="s">
        <v>99</v>
      </c>
      <c r="G34" s="7" t="s">
        <v>3</v>
      </c>
      <c r="H34" s="7" t="s">
        <v>97</v>
      </c>
      <c r="I34" s="7" t="s">
        <v>4</v>
      </c>
      <c r="J34" s="7" t="s">
        <v>98</v>
      </c>
    </row>
    <row r="35" spans="1:10" ht="45">
      <c r="A35" s="28" t="s">
        <v>22</v>
      </c>
      <c r="B35" s="25" t="s">
        <v>58</v>
      </c>
      <c r="C35" s="25" t="s">
        <v>126</v>
      </c>
      <c r="D35" s="21" t="s">
        <v>59</v>
      </c>
      <c r="E35" s="19" t="s">
        <v>60</v>
      </c>
      <c r="F35" s="12">
        <v>29970</v>
      </c>
      <c r="G35" s="13">
        <v>29970</v>
      </c>
      <c r="H35" s="13">
        <f>G35/F35*100</f>
        <v>100</v>
      </c>
      <c r="I35" s="46">
        <v>29970</v>
      </c>
      <c r="J35" s="47">
        <v>44561</v>
      </c>
    </row>
    <row r="36" spans="1:10" ht="45">
      <c r="A36" s="28" t="s">
        <v>23</v>
      </c>
      <c r="B36" s="17" t="s">
        <v>61</v>
      </c>
      <c r="C36" s="17" t="s">
        <v>127</v>
      </c>
      <c r="D36" s="21" t="s">
        <v>62</v>
      </c>
      <c r="E36" s="19" t="s">
        <v>63</v>
      </c>
      <c r="F36" s="12">
        <v>50000</v>
      </c>
      <c r="G36" s="13">
        <v>50000</v>
      </c>
      <c r="H36" s="13">
        <f>G36/F36*100</f>
        <v>100</v>
      </c>
      <c r="I36" s="46">
        <v>50000</v>
      </c>
      <c r="J36" s="47">
        <v>44561</v>
      </c>
    </row>
    <row r="37" spans="1:10" ht="15">
      <c r="A37" s="30"/>
      <c r="B37" s="23"/>
      <c r="C37" s="23"/>
      <c r="D37" s="24"/>
      <c r="E37" s="23"/>
      <c r="F37" s="14"/>
      <c r="G37" s="13">
        <f>SUM(G35:G36)</f>
        <v>79970</v>
      </c>
      <c r="H37" s="13"/>
      <c r="I37" s="46">
        <f>SUM(I35:I36)</f>
        <v>79970</v>
      </c>
      <c r="J37" s="49"/>
    </row>
    <row r="38" ht="18.75">
      <c r="A38" s="1" t="s">
        <v>24</v>
      </c>
    </row>
    <row r="39" spans="1:10" ht="45">
      <c r="A39" s="34" t="s">
        <v>0</v>
      </c>
      <c r="B39" s="41" t="s">
        <v>6</v>
      </c>
      <c r="C39" s="41" t="s">
        <v>100</v>
      </c>
      <c r="D39" s="41" t="s">
        <v>1</v>
      </c>
      <c r="E39" s="41" t="s">
        <v>2</v>
      </c>
      <c r="F39" s="8" t="s">
        <v>99</v>
      </c>
      <c r="G39" s="8" t="s">
        <v>3</v>
      </c>
      <c r="H39" s="8" t="s">
        <v>97</v>
      </c>
      <c r="I39" s="8" t="s">
        <v>4</v>
      </c>
      <c r="J39" s="8" t="s">
        <v>98</v>
      </c>
    </row>
    <row r="40" spans="1:10" ht="30">
      <c r="A40" s="28" t="s">
        <v>25</v>
      </c>
      <c r="B40" s="17" t="s">
        <v>64</v>
      </c>
      <c r="C40" s="17" t="s">
        <v>128</v>
      </c>
      <c r="D40" s="18">
        <v>46070664</v>
      </c>
      <c r="E40" s="19" t="s">
        <v>65</v>
      </c>
      <c r="F40" s="12">
        <v>48000</v>
      </c>
      <c r="G40" s="13">
        <v>48000</v>
      </c>
      <c r="H40" s="13">
        <f>G40/F40*100</f>
        <v>100</v>
      </c>
      <c r="I40" s="46">
        <v>48000</v>
      </c>
      <c r="J40" s="47">
        <v>44561</v>
      </c>
    </row>
    <row r="41" spans="1:10" ht="60">
      <c r="A41" s="28" t="s">
        <v>26</v>
      </c>
      <c r="B41" s="17" t="s">
        <v>130</v>
      </c>
      <c r="C41" s="17" t="s">
        <v>129</v>
      </c>
      <c r="D41" s="18">
        <v>65639618</v>
      </c>
      <c r="E41" s="19" t="s">
        <v>66</v>
      </c>
      <c r="F41" s="12">
        <v>50000</v>
      </c>
      <c r="G41" s="13">
        <v>50000</v>
      </c>
      <c r="H41" s="13">
        <f aca="true" t="shared" si="4" ref="H41:H45">G41/F41*100</f>
        <v>100</v>
      </c>
      <c r="I41" s="46">
        <v>50000</v>
      </c>
      <c r="J41" s="47">
        <v>44561</v>
      </c>
    </row>
    <row r="42" spans="1:10" ht="60">
      <c r="A42" s="28" t="s">
        <v>27</v>
      </c>
      <c r="B42" s="17" t="s">
        <v>130</v>
      </c>
      <c r="C42" s="17" t="s">
        <v>129</v>
      </c>
      <c r="D42" s="18">
        <v>65639618</v>
      </c>
      <c r="E42" s="19" t="s">
        <v>67</v>
      </c>
      <c r="F42" s="12">
        <v>40000</v>
      </c>
      <c r="G42" s="13">
        <v>40000</v>
      </c>
      <c r="H42" s="13">
        <f t="shared" si="4"/>
        <v>100</v>
      </c>
      <c r="I42" s="46">
        <v>40000</v>
      </c>
      <c r="J42" s="47">
        <v>44561</v>
      </c>
    </row>
    <row r="43" spans="1:10" ht="30">
      <c r="A43" s="28" t="s">
        <v>32</v>
      </c>
      <c r="B43" s="19" t="s">
        <v>68</v>
      </c>
      <c r="C43" s="19" t="s">
        <v>131</v>
      </c>
      <c r="D43" s="18">
        <v>72744413</v>
      </c>
      <c r="E43" s="19" t="s">
        <v>69</v>
      </c>
      <c r="F43" s="12">
        <v>26000</v>
      </c>
      <c r="G43" s="13">
        <v>23400</v>
      </c>
      <c r="H43" s="13">
        <f t="shared" si="4"/>
        <v>90</v>
      </c>
      <c r="I43" s="46">
        <v>23400</v>
      </c>
      <c r="J43" s="47">
        <v>44561</v>
      </c>
    </row>
    <row r="44" spans="1:10" ht="30">
      <c r="A44" s="28" t="s">
        <v>92</v>
      </c>
      <c r="B44" s="19" t="s">
        <v>94</v>
      </c>
      <c r="C44" s="19" t="s">
        <v>132</v>
      </c>
      <c r="D44" s="18">
        <v>25018248</v>
      </c>
      <c r="E44" s="19" t="s">
        <v>95</v>
      </c>
      <c r="F44" s="12">
        <v>56640</v>
      </c>
      <c r="G44" s="13">
        <v>48000</v>
      </c>
      <c r="H44" s="13">
        <f t="shared" si="4"/>
        <v>84.7457627118644</v>
      </c>
      <c r="I44" s="46">
        <v>48000</v>
      </c>
      <c r="J44" s="47">
        <v>44561</v>
      </c>
    </row>
    <row r="45" spans="1:10" ht="30">
      <c r="A45" s="28" t="s">
        <v>93</v>
      </c>
      <c r="B45" s="19" t="s">
        <v>94</v>
      </c>
      <c r="C45" s="19" t="s">
        <v>132</v>
      </c>
      <c r="D45" s="18">
        <v>25018248</v>
      </c>
      <c r="E45" s="19" t="s">
        <v>96</v>
      </c>
      <c r="F45" s="12">
        <v>59700</v>
      </c>
      <c r="G45" s="13">
        <v>50000</v>
      </c>
      <c r="H45" s="13">
        <f t="shared" si="4"/>
        <v>83.75209380234506</v>
      </c>
      <c r="I45" s="46">
        <v>50000</v>
      </c>
      <c r="J45" s="47">
        <v>44561</v>
      </c>
    </row>
    <row r="46" spans="1:10" ht="15">
      <c r="A46" s="30"/>
      <c r="B46" s="23"/>
      <c r="C46" s="23"/>
      <c r="D46" s="22"/>
      <c r="E46" s="23"/>
      <c r="F46" s="14"/>
      <c r="G46" s="13">
        <f>SUM(G40:G45)</f>
        <v>259400</v>
      </c>
      <c r="H46" s="13"/>
      <c r="I46" s="46">
        <f>SUM(I40:I45)</f>
        <v>259400</v>
      </c>
      <c r="J46" s="49"/>
    </row>
    <row r="47" ht="18.75">
      <c r="A47" s="1" t="s">
        <v>28</v>
      </c>
    </row>
    <row r="48" spans="1:10" ht="45">
      <c r="A48" s="33" t="s">
        <v>0</v>
      </c>
      <c r="B48" s="40" t="s">
        <v>6</v>
      </c>
      <c r="C48" s="40" t="s">
        <v>100</v>
      </c>
      <c r="D48" s="40" t="s">
        <v>1</v>
      </c>
      <c r="E48" s="40" t="s">
        <v>2</v>
      </c>
      <c r="F48" s="9" t="s">
        <v>99</v>
      </c>
      <c r="G48" s="9" t="s">
        <v>3</v>
      </c>
      <c r="H48" s="9" t="s">
        <v>97</v>
      </c>
      <c r="I48" s="9" t="s">
        <v>4</v>
      </c>
      <c r="J48" s="9" t="s">
        <v>98</v>
      </c>
    </row>
    <row r="49" spans="1:10" ht="45">
      <c r="A49" s="28" t="s">
        <v>34</v>
      </c>
      <c r="B49" s="17" t="s">
        <v>70</v>
      </c>
      <c r="C49" s="17" t="s">
        <v>133</v>
      </c>
      <c r="D49" s="21" t="s">
        <v>71</v>
      </c>
      <c r="E49" s="19" t="s">
        <v>72</v>
      </c>
      <c r="F49" s="12">
        <v>14900</v>
      </c>
      <c r="G49" s="13">
        <v>14900</v>
      </c>
      <c r="H49" s="13">
        <f>G49/F49*100</f>
        <v>100</v>
      </c>
      <c r="I49" s="46">
        <v>14900</v>
      </c>
      <c r="J49" s="47">
        <v>44561</v>
      </c>
    </row>
    <row r="50" spans="1:10" ht="45">
      <c r="A50" s="28" t="s">
        <v>35</v>
      </c>
      <c r="B50" s="19" t="s">
        <v>84</v>
      </c>
      <c r="C50" s="19" t="s">
        <v>134</v>
      </c>
      <c r="D50" s="21" t="s">
        <v>85</v>
      </c>
      <c r="E50" s="19" t="s">
        <v>86</v>
      </c>
      <c r="F50" s="12">
        <v>42000</v>
      </c>
      <c r="G50" s="13">
        <v>42000</v>
      </c>
      <c r="H50" s="13">
        <f aca="true" t="shared" si="5" ref="H50:H51">G50/F50*100</f>
        <v>100</v>
      </c>
      <c r="I50" s="46">
        <v>42000</v>
      </c>
      <c r="J50" s="47">
        <v>44561</v>
      </c>
    </row>
    <row r="51" spans="1:10" ht="45">
      <c r="A51" s="28" t="s">
        <v>88</v>
      </c>
      <c r="B51" s="19" t="s">
        <v>89</v>
      </c>
      <c r="C51" s="19" t="s">
        <v>135</v>
      </c>
      <c r="D51" s="21" t="s">
        <v>90</v>
      </c>
      <c r="E51" s="19" t="s">
        <v>91</v>
      </c>
      <c r="F51" s="12">
        <v>50000</v>
      </c>
      <c r="G51" s="13">
        <v>50000</v>
      </c>
      <c r="H51" s="13">
        <f t="shared" si="5"/>
        <v>100</v>
      </c>
      <c r="I51" s="46">
        <v>50000</v>
      </c>
      <c r="J51" s="47">
        <v>44561</v>
      </c>
    </row>
    <row r="52" spans="1:10" ht="15">
      <c r="A52" s="30"/>
      <c r="B52" s="23"/>
      <c r="C52" s="23"/>
      <c r="D52" s="24"/>
      <c r="E52" s="23"/>
      <c r="F52" s="14"/>
      <c r="G52" s="13">
        <f>SUM(G49:G51)</f>
        <v>106900</v>
      </c>
      <c r="H52" s="13"/>
      <c r="I52" s="46">
        <f>SUM(I49:I51)</f>
        <v>106900</v>
      </c>
      <c r="J52" s="49"/>
    </row>
  </sheetData>
  <mergeCells count="1">
    <mergeCell ref="D1:J1"/>
  </mergeCells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68" r:id="rId1"/>
  <headerFooter>
    <oddFooter>&amp;CStránka &amp;P z &amp;N</oddFooter>
  </headerFooter>
  <ignoredErrors>
    <ignoredError sqref="D8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Vaverková Petra</dc:creator>
  <cp:keywords/>
  <dc:description/>
  <cp:lastModifiedBy>Laňková Klára</cp:lastModifiedBy>
  <cp:lastPrinted>2021-10-07T09:04:23Z</cp:lastPrinted>
  <dcterms:created xsi:type="dcterms:W3CDTF">2019-01-23T13:12:14Z</dcterms:created>
  <dcterms:modified xsi:type="dcterms:W3CDTF">2021-10-07T09:12:36Z</dcterms:modified>
  <cp:category/>
  <cp:version/>
  <cp:contentType/>
  <cp:contentStatus/>
</cp:coreProperties>
</file>